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Тази_работна_книга" defaultThemeVersion="124226"/>
  <mc:AlternateContent xmlns:mc="http://schemas.openxmlformats.org/markup-compatibility/2006">
    <mc:Choice Requires="x15">
      <x15ac:absPath xmlns:x15ac="http://schemas.microsoft.com/office/spreadsheetml/2010/11/ac" url="D:\Ваня\ОПИК\Мерки_ОПИК\М11\НОВ ПРИЕМ\СЛЕД КОРЕКЦИИ\За кандидатстване\За попълване\"/>
    </mc:Choice>
  </mc:AlternateContent>
  <workbookProtection workbookPassword="FA79" lockStructure="1"/>
  <bookViews>
    <workbookView xWindow="0" yWindow="0" windowWidth="20490" windowHeight="7155" tabRatio="830" activeTab="1"/>
  </bookViews>
  <sheets>
    <sheet name="Заглавна страница" sheetId="19" r:id="rId1"/>
    <sheet name="Счетоводни отчети 2015-2017" sheetId="12" r:id="rId2"/>
    <sheet name="Прогнозни приходи" sheetId="20" r:id="rId3"/>
    <sheet name="Прогнозни данни" sheetId="10" r:id="rId4"/>
    <sheet name="Прогнозен ОПП" sheetId="6" r:id="rId5"/>
  </sheets>
  <definedNames>
    <definedName name="_xlnm.Print_Area" localSheetId="0">'Заглавна страница'!$A$1:$F$35</definedName>
    <definedName name="_xlnm.Print_Area" localSheetId="4">'Прогнозен ОПП'!$A$1:$I$37</definedName>
    <definedName name="_xlnm.Print_Area" localSheetId="3">'Прогнозни данни'!$A$1:$H$43</definedName>
    <definedName name="_xlnm.Print_Area" localSheetId="2">'Прогнозни приходи'!$A$1:$O$109</definedName>
    <definedName name="_xlnm.Print_Area" localSheetId="1">'Счетоводни отчети 2015-2017'!$A$1:$J$73</definedName>
  </definedNames>
  <calcPr calcId="152511"/>
</workbook>
</file>

<file path=xl/calcChain.xml><?xml version="1.0" encoding="utf-8"?>
<calcChain xmlns="http://schemas.openxmlformats.org/spreadsheetml/2006/main">
  <c r="H21" i="6" l="1"/>
  <c r="B35" i="10"/>
  <c r="I21" i="6"/>
  <c r="E94" i="20"/>
  <c r="E93" i="20"/>
  <c r="E92" i="20"/>
  <c r="E91" i="20"/>
  <c r="E90" i="20"/>
  <c r="E95" i="20" s="1"/>
  <c r="E87" i="20"/>
  <c r="E86" i="20"/>
  <c r="E85" i="20"/>
  <c r="E84" i="20"/>
  <c r="E83" i="20"/>
  <c r="E88" i="20" s="1"/>
  <c r="E80" i="20"/>
  <c r="E79" i="20"/>
  <c r="E78" i="20"/>
  <c r="E77" i="20"/>
  <c r="E76" i="20"/>
  <c r="E81" i="20" s="1"/>
  <c r="E73" i="20"/>
  <c r="E72" i="20"/>
  <c r="E71" i="20"/>
  <c r="E70" i="20"/>
  <c r="E69" i="20"/>
  <c r="E74" i="20" s="1"/>
  <c r="C15" i="6"/>
  <c r="C17" i="6" s="1"/>
  <c r="C16" i="6"/>
  <c r="E63" i="20"/>
  <c r="E64" i="20"/>
  <c r="E65" i="20"/>
  <c r="E66" i="20"/>
  <c r="E62" i="20"/>
  <c r="E67" i="20" s="1"/>
  <c r="E56" i="20"/>
  <c r="E57" i="20"/>
  <c r="E58" i="20"/>
  <c r="E59" i="20"/>
  <c r="E55" i="20"/>
  <c r="E60" i="20"/>
  <c r="F60" i="20" s="1"/>
  <c r="E49" i="20"/>
  <c r="E50" i="20"/>
  <c r="E51" i="20"/>
  <c r="E52" i="20"/>
  <c r="E53" i="20" s="1"/>
  <c r="E48" i="20"/>
  <c r="E42" i="20"/>
  <c r="E43" i="20"/>
  <c r="E44" i="20"/>
  <c r="E45" i="20"/>
  <c r="E41" i="20"/>
  <c r="E46" i="20" s="1"/>
  <c r="E35" i="20"/>
  <c r="E36" i="20"/>
  <c r="E37" i="20"/>
  <c r="E38" i="20"/>
  <c r="E34" i="20"/>
  <c r="E39" i="20" s="1"/>
  <c r="E28" i="20"/>
  <c r="E29" i="20"/>
  <c r="E30" i="20"/>
  <c r="E31" i="20"/>
  <c r="E32" i="20" s="1"/>
  <c r="E27" i="20"/>
  <c r="E21" i="20"/>
  <c r="E22" i="20"/>
  <c r="E23" i="20"/>
  <c r="E24" i="20"/>
  <c r="E20" i="20"/>
  <c r="E25" i="20" s="1"/>
  <c r="B10" i="10" s="1"/>
  <c r="E14" i="20"/>
  <c r="E15" i="20"/>
  <c r="E16" i="20"/>
  <c r="E17" i="20"/>
  <c r="E18" i="20" s="1"/>
  <c r="B9" i="10" s="1"/>
  <c r="C9" i="10" s="1"/>
  <c r="D20" i="6" s="1"/>
  <c r="D22" i="6" s="1"/>
  <c r="E13" i="20"/>
  <c r="G21" i="6"/>
  <c r="F21" i="6"/>
  <c r="E21" i="6"/>
  <c r="D21" i="6"/>
  <c r="B15" i="10"/>
  <c r="C15" i="10" s="1"/>
  <c r="G20" i="6" s="1"/>
  <c r="G22" i="6" s="1"/>
  <c r="F95" i="20" l="1"/>
  <c r="B20" i="10"/>
  <c r="F32" i="20"/>
  <c r="B11" i="10"/>
  <c r="C11" i="10" s="1"/>
  <c r="E20" i="6" s="1"/>
  <c r="E22" i="6" s="1"/>
  <c r="B22" i="6" s="1"/>
  <c r="B12" i="10"/>
  <c r="F39" i="20"/>
  <c r="B17" i="10"/>
  <c r="C17" i="10" s="1"/>
  <c r="H20" i="6" s="1"/>
  <c r="H22" i="6" s="1"/>
  <c r="F74" i="20"/>
  <c r="B13" i="10"/>
  <c r="C13" i="10" s="1"/>
  <c r="F20" i="6" s="1"/>
  <c r="F22" i="6" s="1"/>
  <c r="F46" i="20"/>
  <c r="B16" i="10"/>
  <c r="G25" i="6" s="1"/>
  <c r="G26" i="6" s="1"/>
  <c r="G28" i="6" s="1"/>
  <c r="G31" i="6" s="1"/>
  <c r="F67" i="20"/>
  <c r="F81" i="20"/>
  <c r="B18" i="10"/>
  <c r="F53" i="20"/>
  <c r="B14" i="10"/>
  <c r="F25" i="6" s="1"/>
  <c r="F26" i="6" s="1"/>
  <c r="F28" i="6" s="1"/>
  <c r="F31" i="6" s="1"/>
  <c r="B17" i="6"/>
  <c r="C28" i="6"/>
  <c r="C31" i="6" s="1"/>
  <c r="D25" i="6"/>
  <c r="D26" i="6" s="1"/>
  <c r="B19" i="10"/>
  <c r="C19" i="10" s="1"/>
  <c r="I20" i="6" s="1"/>
  <c r="I22" i="6" s="1"/>
  <c r="F88" i="20"/>
  <c r="D28" i="6" l="1"/>
  <c r="D31" i="6" s="1"/>
  <c r="D32" i="6"/>
  <c r="C32" i="6"/>
  <c r="H25" i="6"/>
  <c r="H26" i="6" s="1"/>
  <c r="H28" i="6" s="1"/>
  <c r="H31" i="6" s="1"/>
  <c r="I25" i="6"/>
  <c r="I26" i="6" s="1"/>
  <c r="I28" i="6" s="1"/>
  <c r="I31" i="6" s="1"/>
  <c r="I32" i="6" s="1"/>
  <c r="E25" i="6"/>
  <c r="E26" i="6" s="1"/>
  <c r="E28" i="6" s="1"/>
  <c r="E31" i="6" s="1"/>
  <c r="E32" i="6" s="1"/>
  <c r="F32" i="6" l="1"/>
  <c r="H32" i="6"/>
  <c r="B26" i="6"/>
  <c r="B28" i="6" s="1"/>
  <c r="G32" i="6"/>
</calcChain>
</file>

<file path=xl/sharedStrings.xml><?xml version="1.0" encoding="utf-8"?>
<sst xmlns="http://schemas.openxmlformats.org/spreadsheetml/2006/main" count="241" uniqueCount="159">
  <si>
    <t>Наименование на разходите</t>
  </si>
  <si>
    <t>Наименование на приходите</t>
  </si>
  <si>
    <t>(в хил.лв.)</t>
  </si>
  <si>
    <t>Моля, попълнете следната информация базирана на Отчета за приходите и разходите и Счетоводния баланс на Вашата фирма</t>
  </si>
  <si>
    <t>Таблица 1</t>
  </si>
  <si>
    <t>Таблица 2</t>
  </si>
  <si>
    <t>Таблица 3</t>
  </si>
  <si>
    <t>Таблица 4</t>
  </si>
  <si>
    <t>Година</t>
  </si>
  <si>
    <t>II.Разходи за дейността</t>
  </si>
  <si>
    <t>Моля, попълнете представените по-долу таблици с прогнозни данни за Вашия бизнес.</t>
  </si>
  <si>
    <t>Актив</t>
  </si>
  <si>
    <t>Раздели, групи, статии</t>
  </si>
  <si>
    <t>Сума (хил.лева)</t>
  </si>
  <si>
    <t>а</t>
  </si>
  <si>
    <t>Общо за група I:</t>
  </si>
  <si>
    <t>Пасив</t>
  </si>
  <si>
    <t>Сума на пасива (А+Б+В+Г)</t>
  </si>
  <si>
    <t>Сума на актива (А+Б+В+Г)</t>
  </si>
  <si>
    <t>1. Намаление на запасите от продукция и незавършено производство</t>
  </si>
  <si>
    <t>І. Разходи за оперативна дейност</t>
  </si>
  <si>
    <t>А. Разходи</t>
  </si>
  <si>
    <t>Г. Печалба (В - ІV - V)</t>
  </si>
  <si>
    <t>Всичко (Общо разходи + ІV + V + Г)</t>
  </si>
  <si>
    <t>А. Приходи</t>
  </si>
  <si>
    <t>2. Увеличение на запасите от продукция и незавършено производство</t>
  </si>
  <si>
    <t>І. Приходи от оперативна дейност</t>
  </si>
  <si>
    <t>Г. Загуба (В + ІV + V )</t>
  </si>
  <si>
    <t>Всичко (Общо приходи + Г)</t>
  </si>
  <si>
    <t>Среден списъчен брой</t>
  </si>
  <si>
    <t>Общо</t>
  </si>
  <si>
    <t>Код на реда</t>
  </si>
  <si>
    <t>б</t>
  </si>
  <si>
    <t xml:space="preserve"> - без лицата в отпуск по майчинство (от код 1010 до код 1090)</t>
  </si>
  <si>
    <t>Част I. Наети лица по трудово и служебно правоотношение</t>
  </si>
  <si>
    <t>Раздел 1. Среден списъчен брой и начислени средства за работна заплата</t>
  </si>
  <si>
    <t>Част II. Наети лица по договор за управление и контрол, извънтрудови правоотношения, допълнителен труд при друг работодател (по чл.111 от КТ) и работещи собственици</t>
  </si>
  <si>
    <t>Среден брой през годината</t>
  </si>
  <si>
    <t>04500</t>
  </si>
  <si>
    <t>08500</t>
  </si>
  <si>
    <t>10100</t>
  </si>
  <si>
    <t>10300</t>
  </si>
  <si>
    <t>10000</t>
  </si>
  <si>
    <t>14400</t>
  </si>
  <si>
    <t>14500</t>
  </si>
  <si>
    <t>15100</t>
  </si>
  <si>
    <t>15200</t>
  </si>
  <si>
    <t>15000</t>
  </si>
  <si>
    <t>19200</t>
  </si>
  <si>
    <t>19500</t>
  </si>
  <si>
    <t>Видове</t>
  </si>
  <si>
    <t>Раздел І. Приходи от оперативна дейност</t>
  </si>
  <si>
    <t>Отчет за годината</t>
  </si>
  <si>
    <t>(хил.лв.)</t>
  </si>
  <si>
    <t>Левова равностойност на валутните приходи от износ (без приходите от продажби на дълготрайни активи по код 15430, кол.1)</t>
  </si>
  <si>
    <t>x</t>
  </si>
  <si>
    <t>Прогнозен отчет на обособения паричен поток на проекта</t>
  </si>
  <si>
    <t>РЕЗУЛТАТ</t>
  </si>
  <si>
    <t>I Разходи за инвестици</t>
  </si>
  <si>
    <t>1. Инвестиции в ДМА</t>
  </si>
  <si>
    <t>2. Инвестиции в ДНА</t>
  </si>
  <si>
    <t>1.Разходи за суровини, материали и външни услуги</t>
  </si>
  <si>
    <t>2. Разходи за персонал</t>
  </si>
  <si>
    <t>Общо инвестиции (=1+2)</t>
  </si>
  <si>
    <t>III.Приходи</t>
  </si>
  <si>
    <t>1. Нетни приходи от продажби (продукция, стоки, услуги)</t>
  </si>
  <si>
    <t>N</t>
  </si>
  <si>
    <t>N+1</t>
  </si>
  <si>
    <t>N+2</t>
  </si>
  <si>
    <t>N+3</t>
  </si>
  <si>
    <t xml:space="preserve">Финансов анализ </t>
  </si>
  <si>
    <t>(в лева)</t>
  </si>
  <si>
    <t>Таблица 5</t>
  </si>
  <si>
    <t>Таблица 6</t>
  </si>
  <si>
    <t>Таблица 8</t>
  </si>
  <si>
    <t>Обща стойност  на проекта:</t>
  </si>
  <si>
    <t>N+1 с проекта</t>
  </si>
  <si>
    <t>N+1 без проекта</t>
  </si>
  <si>
    <t>N+2 с проекта</t>
  </si>
  <si>
    <t>N+2 без проекта</t>
  </si>
  <si>
    <t>N+3 с проекта</t>
  </si>
  <si>
    <t>N+3 без проекта</t>
  </si>
  <si>
    <t>N с проекта</t>
  </si>
  <si>
    <t>N без проекта</t>
  </si>
  <si>
    <t>МИНИСТЕРСТВО НА ИКОНОМИКАТА</t>
  </si>
  <si>
    <t xml:space="preserve">ОПЕРАТИВНА ПРОГРАМА 
„ИНОВАЦИИ И КОНКУРЕНТОСПОСОБНОСТ“ 2014-2020
</t>
  </si>
  <si>
    <t>БИЗНЕС ПЛАН</t>
  </si>
  <si>
    <t>Стойност на проекта</t>
  </si>
  <si>
    <t>Подпис:</t>
  </si>
  <si>
    <t>Дата:</t>
  </si>
  <si>
    <t>Общо разходи за дейността (=1+2)</t>
  </si>
  <si>
    <t>СЧЕТОВОДЕН БАЛАНС - извлечение необходимо за оценката</t>
  </si>
  <si>
    <t>ОТЧЕТ ЗА ПРИХОДИТЕ И РАЗХОДИТЕ - извлечение необходимо за оценката</t>
  </si>
  <si>
    <t>Наети лица по трудово или служебно правоотношение (на пълно и непълно работно време), в т.ч.:</t>
  </si>
  <si>
    <t>Наети лица по договор за управление и контрол (без тези, включени в кодове 1000, 1500 и 1600)</t>
  </si>
  <si>
    <t>Работещи собственици (без тези, включени в код 1000 и код 1400)</t>
  </si>
  <si>
    <t>Попълвайте таблиците, като спазвате зададената поредност.</t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</si>
  <si>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(в лева)</t>
    </r>
  </si>
  <si>
    <t>Таблица 7</t>
  </si>
  <si>
    <r>
      <t xml:space="preserve">Забележка: Стойността на проекта  следва да бъде равна на размера на общо допустимите разходи по проекта във Формуляра за кандидатстване, </t>
    </r>
    <r>
      <rPr>
        <b/>
        <i/>
        <sz val="10"/>
        <color indexed="10"/>
        <rFont val="Arial"/>
        <family val="2"/>
        <charset val="204"/>
      </rPr>
      <t xml:space="preserve">т.5 и т.6 </t>
    </r>
    <r>
      <rPr>
        <b/>
        <i/>
        <sz val="10"/>
        <rFont val="Arial"/>
        <family val="2"/>
        <charset val="204"/>
      </rPr>
      <t>„Бюджет“. В случай на несъответствие ще бъде извършена служебна корекция от страна на оценителната комисия.</t>
    </r>
  </si>
  <si>
    <t>Инвестиционни разходи</t>
  </si>
  <si>
    <t>Нетни приходи от продажби</t>
  </si>
  <si>
    <t>Дисконтиран паричен поток</t>
  </si>
  <si>
    <t>Дисконтова норма</t>
  </si>
  <si>
    <t>10200</t>
  </si>
  <si>
    <t>2. Разходи за суровини материали и външни услуги</t>
  </si>
  <si>
    <t>Кумулативен дисконтиран паричен поток</t>
  </si>
  <si>
    <r>
      <t xml:space="preserve">Разходи за суровини, материали и външни услуги </t>
    </r>
    <r>
      <rPr>
        <b/>
        <sz val="9"/>
        <rFont val="Arial"/>
        <family val="2"/>
        <charset val="204"/>
      </rPr>
      <t>(в лева)</t>
    </r>
  </si>
  <si>
    <r>
      <t xml:space="preserve">Брой заети
</t>
    </r>
    <r>
      <rPr>
        <b/>
        <sz val="9"/>
        <rFont val="Arial"/>
        <family val="2"/>
        <charset val="204"/>
      </rPr>
      <t>(бр.)</t>
    </r>
  </si>
  <si>
    <r>
      <t xml:space="preserve">Разходи за персонал </t>
    </r>
    <r>
      <rPr>
        <b/>
        <sz val="9"/>
        <rFont val="Arial"/>
        <family val="2"/>
        <charset val="204"/>
      </rPr>
      <t>(в лева)</t>
    </r>
  </si>
  <si>
    <t>4. Разходи за амортизация и обезценка</t>
  </si>
  <si>
    <t>10400</t>
  </si>
  <si>
    <t>Раздел I. Разходи за НИРД по области на науката</t>
  </si>
  <si>
    <t>Раздел IV. Персонал, зает с НИРД, по области на науката</t>
  </si>
  <si>
    <r>
      <t>Моля, попълнете в таблицата прогнозните данни за основните продукти/услуги, които формират нетните приходи от продажби на предприятието</t>
    </r>
    <r>
      <rPr>
        <b/>
        <i/>
        <sz val="10"/>
        <rFont val="Arial"/>
        <family val="2"/>
      </rPr>
      <t xml:space="preserve"> като използвате постоянни цени без да отчитате инфлация през годините</t>
    </r>
    <r>
      <rPr>
        <i/>
        <sz val="10"/>
        <rFont val="Arial"/>
        <family val="2"/>
      </rPr>
      <t>.</t>
    </r>
  </si>
  <si>
    <t>Вид продукт/услуга</t>
  </si>
  <si>
    <t>Мерна единица</t>
  </si>
  <si>
    <t>Количество</t>
  </si>
  <si>
    <t>Изменение спрямо предходна година</t>
  </si>
  <si>
    <t>Други *</t>
  </si>
  <si>
    <t xml:space="preserve">Колона 1 - се посочват видовете продукти/услуги по години, които кандидатът произвежда/предоставя или ще произвежда/предоставя. </t>
  </si>
  <si>
    <t>Колона 2 – се посочва мерна единица на продуктите/услугите.</t>
  </si>
  <si>
    <r>
      <t xml:space="preserve">Средна eдинична цена 
</t>
    </r>
    <r>
      <rPr>
        <b/>
        <sz val="9"/>
        <rFont val="Arial"/>
        <family val="2"/>
        <charset val="204"/>
      </rPr>
      <t>(лeва)</t>
    </r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</si>
  <si>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(лева)</t>
    </r>
  </si>
  <si>
    <t>5 (=3*4)</t>
  </si>
  <si>
    <t>Колони 3– се посочва прогноза за очаквано количество продукти/услуги  реализирано на пазара.</t>
  </si>
  <si>
    <t xml:space="preserve">Колона 4 – се посочват средни единични цени на продуктите/услугите на пазара в ЛЕВА без отчитане на инфлацията. При повишаване качеството на съществуващ продукт/услуга, ако съответства на стратегията на предприятието, е допустимо нарастване на единичната цена на продукта/услугата от момента на въвеждане в производство, но инфлацията не следва да се отчита като фактор на нарастване на единичната цена през прогнозните години. </t>
  </si>
  <si>
    <t xml:space="preserve">* - При необходимост в "Други" следва общо да се попълват продажби на продукти/услуги имащи несъществени приходи (до 25 %) за предприятието.  В този случай се попълва само колона 3 в  ЛЕВА. Стойността единица е въведена предварително в колона 4 с оглед автоматичното им калкулиране в колона 5 и не следва да се променя. </t>
  </si>
  <si>
    <r>
      <t>** - При повече основни продукти/услуги на предприятието следва да се групират в рамките на предварително зададените редове .</t>
    </r>
    <r>
      <rPr>
        <b/>
        <i/>
        <sz val="10"/>
        <rFont val="Arial"/>
        <family val="2"/>
        <charset val="204"/>
      </rPr>
      <t>Не е допустимо добавянето на нови редове.</t>
    </r>
  </si>
  <si>
    <r>
      <t xml:space="preserve">Попълвайте таблиците, като спазвате зададената поредност. </t>
    </r>
    <r>
      <rPr>
        <b/>
        <i/>
        <sz val="11"/>
        <rFont val="Arial"/>
        <family val="2"/>
        <charset val="204"/>
      </rPr>
      <t>Не е допустимо добавянето на нови редове.</t>
    </r>
  </si>
  <si>
    <t>Данните в колона 2 "Нетни приходи от продажби (в лева)" се прехвърлят от Таблица 6 "Нетни приходи от продажби".</t>
  </si>
  <si>
    <t>3. Разходи за персонала</t>
  </si>
  <si>
    <t>1. Нетни приходи от продажби</t>
  </si>
  <si>
    <t>Прогнозна финансова информация за нетни приходи от продажби, разходи за суровини, материали и външни услуги, брой заети и Разходи за персонал.</t>
  </si>
  <si>
    <r>
      <rPr>
        <b/>
        <sz val="10"/>
        <rFont val="Arial"/>
        <family val="2"/>
        <charset val="204"/>
      </rPr>
      <t>Преизчислени в еквивалент на пълна заетост</t>
    </r>
    <r>
      <rPr>
        <sz val="10"/>
        <rFont val="Arial"/>
        <family val="2"/>
        <charset val="204"/>
      </rPr>
      <t xml:space="preserve">
Персонал - общо ( колона 1 - общо)</t>
    </r>
  </si>
  <si>
    <t>Разходи за придоване на Дълготрайни материални активи</t>
  </si>
  <si>
    <t>Разходи за придоване на Дълготрайни нематериални активи</t>
  </si>
  <si>
    <t>Разходи за консултантски и помощни услуги в подкрепа на иновациите</t>
  </si>
  <si>
    <t>В таблицата следва да се попълнят данните за Разходи за персонал на предприятието при хипотези без проект и с проект, Разходи за суровини, материали и външни услуги при хипотеза с проект в ЛЕВА и брой заети при хипотези без проект и с проект на предприятието- кандидат</t>
  </si>
  <si>
    <t>N+4 без проекта</t>
  </si>
  <si>
    <t>N+4 с проекта</t>
  </si>
  <si>
    <t>N+5 без проекта</t>
  </si>
  <si>
    <t>N+5 с проекта</t>
  </si>
  <si>
    <t>N+4</t>
  </si>
  <si>
    <t>N+5</t>
  </si>
  <si>
    <t>Моля, не попълвайте нищо, таблиците се извличат автоматично</t>
  </si>
  <si>
    <t>При попълване на таблицата следва да се има предвид, че N, N+1, N+2, N+3, N+4 и N+5 са прогнозни години, при които N е годината на приключване изпълнението на договора/проекта. За целите на бизнес плана N, N+1, N+2, N+3, N+4 и N+5 се приемат за финансови години.</t>
  </si>
  <si>
    <t>Общо приходи (=1)</t>
  </si>
  <si>
    <t>Таблица 9</t>
  </si>
  <si>
    <t>А. Разходи за НИРД - общо ( колона 1 - общо)</t>
  </si>
  <si>
    <t>Чрез подхода ВОДЕНО ОТ ОБЩНОСТИТЕ МЕСТНО РАЗВИТИЕ</t>
  </si>
  <si>
    <t>Приложение № VI</t>
  </si>
  <si>
    <t xml:space="preserve"> Процедура на подбор на проекти за безвъзмездна финансова помощ</t>
  </si>
  <si>
    <t>ОТЧЕТ ЗА ЗАЕТИТЕ ЛИЦА, СРЕДСТВАТА ЗА РАБОТНА ЗАПЛАТА И ДРУГИ РАЗХОДИ ЗА ТРУД ЗА 2017, 2018 и 2019 ГОДИНА (извлечение)</t>
  </si>
  <si>
    <r>
      <t xml:space="preserve">* - В таблиците следва да се попълнят данните от официално представените отчети пред НСИ за 2017 г., 2018 г. и 2019 г. При несъответствие между данните представени в електронните таблици и официално представените пред НСИ отчети, оценителната комисия ще коригира служебно данните, съгласно стойностите от официалните отчети на компанията.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"/>
        <family val="2"/>
        <charset val="204"/>
      </rPr>
      <t xml:space="preserve"> Забележка: Попълвайте данните само в статиите в който има цифрови стойности в официалните отчети на компанията и не изтривайте предварително заложените нули по останалите статии от отчетите. В жълто са маркирани редовете който се вземат в предвид при изчисляване на коефициентите заложени в Критериите за оценка на проектните предложения.  </t>
    </r>
    <r>
      <rPr>
        <sz val="10"/>
        <rFont val="Arial"/>
        <family val="2"/>
        <charset val="204"/>
      </rPr>
      <t xml:space="preserve">  </t>
    </r>
  </si>
  <si>
    <t>СПРАВКА ЗА ПРИХОДИТЕ И РАЗХОДИТЕ ПО ВИДОВЕ И ИКОНОМИЧЕСКИ ДЕЙНОСТИ ЗА 2017, 2018 и 2019 ГОДИНА (извлечение)</t>
  </si>
  <si>
    <t>СПРАВКА ЗА НАУЧНОИЗСЛЕДОВАТЕЛСКА И РАЗВОЙНА ДЕЙНОСТ  ЗА 2017, 2018 и 2019 ГОДИНА (извлечение)</t>
  </si>
  <si>
    <t>В таблицата не следва да се попълват данните за Разходи за суровини, материали и външни услуги на предприятието в ЛЕВА при хипотеза без проект. Данните се изчисляват на базата на предварително зададени формули съобразно прогнозираните нетни приходи от продажби и исторически данни за дела на разходите за суровини и материали спрямо нетните приходи от продажби за 2017 г, 2018 г. и 2019 г. .</t>
  </si>
  <si>
    <t>BG16RFOP002-1.028- МИГ – Поморие – Мярка 11„Технологично развитие и иновации“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</si>
</sst>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лв.&quot;;[Red]\-#,##0.00\ &quot;лв.&quot;"/>
    <numFmt numFmtId="164" formatCode="#,##0.0000"/>
  </numFmts>
  <fonts count="26" x14ac:knownFonts="1">
    <font>
      <sz val="10"/>
      <name val="Arial"/>
    </font>
    <font>
      <sz val="8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4"/>
      <name val="Arial"/>
      <family val="2"/>
      <charset val="204"/>
    </font>
    <font>
      <sz val="14"/>
      <name val="Arial"/>
      <family val="2"/>
      <charset val="204"/>
    </font>
    <font>
      <b/>
      <sz val="20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i/>
      <sz val="10"/>
      <name val="Arial"/>
      <family val="2"/>
    </font>
    <font>
      <b/>
      <i/>
      <sz val="11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3" fontId="11" fillId="0" borderId="1" xfId="0" applyNumberFormat="1" applyFont="1" applyBorder="1" applyProtection="1">
      <protection locked="0"/>
    </xf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3" fontId="10" fillId="2" borderId="1" xfId="0" applyNumberFormat="1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/>
      <protection locked="0"/>
    </xf>
    <xf numFmtId="3" fontId="11" fillId="2" borderId="1" xfId="0" applyNumberFormat="1" applyFont="1" applyFill="1" applyBorder="1" applyProtection="1">
      <protection locked="0"/>
    </xf>
    <xf numFmtId="3" fontId="11" fillId="2" borderId="2" xfId="0" applyNumberFormat="1" applyFont="1" applyFill="1" applyBorder="1" applyAlignment="1" applyProtection="1">
      <alignment horizontal="right"/>
      <protection locked="0"/>
    </xf>
    <xf numFmtId="0" fontId="16" fillId="0" borderId="0" xfId="0" applyFont="1"/>
    <xf numFmtId="4" fontId="11" fillId="3" borderId="1" xfId="0" applyNumberFormat="1" applyFont="1" applyFill="1" applyBorder="1" applyProtection="1"/>
    <xf numFmtId="4" fontId="11" fillId="0" borderId="1" xfId="0" applyNumberFormat="1" applyFont="1" applyBorder="1" applyProtection="1"/>
    <xf numFmtId="4" fontId="11" fillId="3" borderId="3" xfId="0" applyNumberFormat="1" applyFont="1" applyFill="1" applyBorder="1" applyProtection="1"/>
    <xf numFmtId="4" fontId="11" fillId="0" borderId="3" xfId="0" applyNumberFormat="1" applyFont="1" applyBorder="1" applyProtection="1"/>
    <xf numFmtId="4" fontId="11" fillId="3" borderId="4" xfId="0" applyNumberFormat="1" applyFont="1" applyFill="1" applyBorder="1" applyProtection="1"/>
    <xf numFmtId="4" fontId="0" fillId="2" borderId="1" xfId="0" applyNumberFormat="1" applyFill="1" applyBorder="1" applyAlignment="1" applyProtection="1">
      <alignment horizontal="right" vertical="center"/>
      <protection locked="0"/>
    </xf>
    <xf numFmtId="4" fontId="0" fillId="2" borderId="1" xfId="0" applyNumberFormat="1" applyFill="1" applyBorder="1" applyAlignment="1" applyProtection="1">
      <alignment horizontal="center"/>
      <protection locked="0"/>
    </xf>
    <xf numFmtId="4" fontId="11" fillId="3" borderId="1" xfId="0" applyNumberFormat="1" applyFont="1" applyFill="1" applyBorder="1" applyAlignment="1" applyProtection="1"/>
    <xf numFmtId="4" fontId="11" fillId="3" borderId="5" xfId="0" applyNumberFormat="1" applyFont="1" applyFill="1" applyBorder="1" applyProtection="1"/>
    <xf numFmtId="10" fontId="11" fillId="3" borderId="5" xfId="0" applyNumberFormat="1" applyFont="1" applyFill="1" applyBorder="1" applyProtection="1"/>
    <xf numFmtId="164" fontId="11" fillId="3" borderId="5" xfId="0" applyNumberFormat="1" applyFont="1" applyFill="1" applyBorder="1" applyProtection="1"/>
    <xf numFmtId="4" fontId="11" fillId="3" borderId="6" xfId="0" applyNumberFormat="1" applyFont="1" applyFill="1" applyBorder="1" applyProtection="1"/>
    <xf numFmtId="164" fontId="11" fillId="3" borderId="6" xfId="0" applyNumberFormat="1" applyFont="1" applyFill="1" applyBorder="1" applyProtection="1"/>
    <xf numFmtId="3" fontId="0" fillId="2" borderId="1" xfId="0" applyNumberFormat="1" applyFill="1" applyBorder="1" applyAlignment="1" applyProtection="1">
      <alignment horizontal="center"/>
      <protection locked="0"/>
    </xf>
    <xf numFmtId="3" fontId="11" fillId="4" borderId="2" xfId="0" applyNumberFormat="1" applyFont="1" applyFill="1" applyBorder="1" applyAlignment="1" applyProtection="1">
      <alignment horizontal="right"/>
      <protection locked="0"/>
    </xf>
    <xf numFmtId="3" fontId="11" fillId="4" borderId="1" xfId="0" applyNumberFormat="1" applyFont="1" applyFill="1" applyBorder="1" applyAlignment="1" applyProtection="1">
      <alignment horizontal="right"/>
      <protection locked="0"/>
    </xf>
    <xf numFmtId="3" fontId="11" fillId="4" borderId="1" xfId="0" applyNumberFormat="1" applyFont="1" applyFill="1" applyBorder="1" applyProtection="1">
      <protection locked="0"/>
    </xf>
    <xf numFmtId="4" fontId="15" fillId="0" borderId="1" xfId="1" applyNumberFormat="1" applyFont="1" applyBorder="1" applyAlignment="1" applyProtection="1">
      <alignment horizontal="right" vertical="center"/>
      <protection locked="0"/>
    </xf>
    <xf numFmtId="0" fontId="15" fillId="0" borderId="7" xfId="1" applyFont="1" applyBorder="1" applyAlignment="1" applyProtection="1">
      <alignment horizontal="right" vertical="center" wrapText="1"/>
      <protection locked="0"/>
    </xf>
    <xf numFmtId="4" fontId="15" fillId="0" borderId="1" xfId="1" applyNumberFormat="1" applyFont="1" applyBorder="1" applyAlignment="1" applyProtection="1">
      <alignment horizontal="right" vertical="center" wrapText="1"/>
      <protection locked="0"/>
    </xf>
    <xf numFmtId="4" fontId="15" fillId="0" borderId="8" xfId="1" applyNumberFormat="1" applyFont="1" applyBorder="1" applyAlignment="1" applyProtection="1">
      <alignment horizontal="right" vertical="center"/>
      <protection locked="0"/>
    </xf>
    <xf numFmtId="4" fontId="15" fillId="0" borderId="8" xfId="1" applyNumberFormat="1" applyFont="1" applyBorder="1" applyAlignment="1" applyProtection="1">
      <alignment horizontal="right" vertical="center"/>
    </xf>
    <xf numFmtId="3" fontId="15" fillId="0" borderId="8" xfId="1" applyNumberFormat="1" applyFont="1" applyBorder="1" applyAlignment="1" applyProtection="1">
      <alignment horizontal="right" vertical="center"/>
    </xf>
    <xf numFmtId="4" fontId="15" fillId="0" borderId="8" xfId="1" applyNumberFormat="1" applyFont="1" applyBorder="1" applyAlignment="1" applyProtection="1">
      <alignment horizontal="right" vertical="center" wrapText="1"/>
      <protection locked="0"/>
    </xf>
    <xf numFmtId="4" fontId="15" fillId="0" borderId="9" xfId="1" applyNumberFormat="1" applyFont="1" applyBorder="1" applyAlignment="1" applyProtection="1">
      <alignment horizontal="right" vertical="center" wrapText="1"/>
    </xf>
    <xf numFmtId="4" fontId="15" fillId="3" borderId="1" xfId="0" applyNumberFormat="1" applyFont="1" applyFill="1" applyBorder="1" applyAlignment="1" applyProtection="1">
      <alignment horizontal="right" vertical="center"/>
    </xf>
    <xf numFmtId="10" fontId="15" fillId="3" borderId="1" xfId="0" applyNumberFormat="1" applyFont="1" applyFill="1" applyBorder="1" applyAlignment="1" applyProtection="1">
      <alignment horizontal="right" vertical="center"/>
    </xf>
    <xf numFmtId="0" fontId="5" fillId="0" borderId="0" xfId="1" applyFont="1" applyProtection="1"/>
    <xf numFmtId="0" fontId="10" fillId="0" borderId="0" xfId="1" applyProtection="1"/>
    <xf numFmtId="0" fontId="3" fillId="0" borderId="0" xfId="1" applyFont="1" applyProtection="1"/>
    <xf numFmtId="0" fontId="8" fillId="0" borderId="0" xfId="1" applyFont="1" applyProtection="1"/>
    <xf numFmtId="0" fontId="7" fillId="0" borderId="0" xfId="1" applyFont="1" applyProtection="1"/>
    <xf numFmtId="0" fontId="8" fillId="5" borderId="10" xfId="1" applyFont="1" applyFill="1" applyBorder="1" applyAlignment="1" applyProtection="1">
      <alignment horizontal="center" vertical="center" wrapText="1"/>
    </xf>
    <xf numFmtId="0" fontId="15" fillId="5" borderId="11" xfId="1" applyFont="1" applyFill="1" applyBorder="1" applyAlignment="1" applyProtection="1">
      <alignment horizontal="center" vertical="center" wrapText="1"/>
    </xf>
    <xf numFmtId="0" fontId="15" fillId="5" borderId="11" xfId="1" applyFont="1" applyFill="1" applyBorder="1" applyAlignment="1" applyProtection="1">
      <alignment horizontal="center" vertical="center"/>
    </xf>
    <xf numFmtId="0" fontId="13" fillId="5" borderId="12" xfId="1" applyFont="1" applyFill="1" applyBorder="1" applyAlignment="1" applyProtection="1">
      <alignment horizontal="center" vertical="center" wrapText="1"/>
    </xf>
    <xf numFmtId="0" fontId="13" fillId="5" borderId="13" xfId="1" applyFont="1" applyFill="1" applyBorder="1" applyAlignment="1" applyProtection="1">
      <alignment horizontal="center" vertical="center" wrapText="1"/>
    </xf>
    <xf numFmtId="4" fontId="15" fillId="0" borderId="1" xfId="1" applyNumberFormat="1" applyFont="1" applyBorder="1" applyAlignment="1" applyProtection="1">
      <alignment horizontal="right" vertical="center" wrapText="1"/>
    </xf>
    <xf numFmtId="4" fontId="15" fillId="0" borderId="1" xfId="1" applyNumberFormat="1" applyFont="1" applyBorder="1" applyAlignment="1" applyProtection="1">
      <alignment horizontal="right" vertical="center"/>
    </xf>
    <xf numFmtId="0" fontId="15" fillId="0" borderId="14" xfId="1" applyFont="1" applyBorder="1" applyAlignment="1" applyProtection="1">
      <alignment horizontal="right" vertical="center" wrapText="1"/>
    </xf>
    <xf numFmtId="0" fontId="7" fillId="0" borderId="0" xfId="1" applyFont="1" applyBorder="1" applyProtection="1"/>
    <xf numFmtId="0" fontId="14" fillId="0" borderId="0" xfId="1" applyFont="1" applyBorder="1" applyAlignment="1" applyProtection="1">
      <alignment horizontal="right" vertical="center"/>
    </xf>
    <xf numFmtId="0" fontId="11" fillId="0" borderId="0" xfId="1" applyFont="1" applyFill="1" applyAlignment="1" applyProtection="1">
      <alignment horizontal="right"/>
    </xf>
    <xf numFmtId="0" fontId="10" fillId="0" borderId="0" xfId="1" applyFill="1" applyBorder="1" applyProtection="1"/>
    <xf numFmtId="49" fontId="11" fillId="0" borderId="0" xfId="1" applyNumberFormat="1" applyFont="1" applyAlignment="1" applyProtection="1">
      <alignment wrapText="1"/>
    </xf>
    <xf numFmtId="49" fontId="12" fillId="0" borderId="0" xfId="1" applyNumberFormat="1" applyFont="1" applyBorder="1" applyAlignment="1" applyProtection="1">
      <alignment horizontal="left" vertical="center" wrapText="1"/>
    </xf>
    <xf numFmtId="0" fontId="10" fillId="0" borderId="0" xfId="1" applyBorder="1" applyProtection="1"/>
    <xf numFmtId="0" fontId="14" fillId="0" borderId="7" xfId="1" applyFont="1" applyBorder="1" applyAlignment="1" applyProtection="1">
      <alignment horizontal="center" wrapText="1"/>
      <protection locked="0"/>
    </xf>
    <xf numFmtId="0" fontId="5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left" wrapText="1"/>
    </xf>
    <xf numFmtId="0" fontId="3" fillId="0" borderId="0" xfId="0" applyFont="1" applyAlignment="1" applyProtection="1">
      <alignment horizontal="justify" wrapText="1"/>
    </xf>
    <xf numFmtId="0" fontId="7" fillId="0" borderId="0" xfId="0" applyFont="1" applyProtection="1"/>
    <xf numFmtId="0" fontId="3" fillId="0" borderId="0" xfId="0" applyFont="1" applyAlignment="1" applyProtection="1">
      <alignment horizontal="left" wrapText="1"/>
    </xf>
    <xf numFmtId="0" fontId="9" fillId="0" borderId="0" xfId="0" applyFont="1" applyAlignment="1" applyProtection="1">
      <alignment horizontal="justify" wrapText="1"/>
    </xf>
    <xf numFmtId="0" fontId="10" fillId="0" borderId="0" xfId="0" applyFont="1" applyAlignment="1" applyProtection="1">
      <alignment horizontal="right"/>
    </xf>
    <xf numFmtId="0" fontId="8" fillId="5" borderId="10" xfId="0" applyFont="1" applyFill="1" applyBorder="1" applyAlignment="1" applyProtection="1">
      <alignment horizontal="center" vertic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/>
    </xf>
    <xf numFmtId="4" fontId="10" fillId="2" borderId="1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horizontal="center"/>
    </xf>
    <xf numFmtId="49" fontId="14" fillId="0" borderId="15" xfId="0" applyNumberFormat="1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/>
    </xf>
    <xf numFmtId="49" fontId="12" fillId="0" borderId="0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Protection="1"/>
    <xf numFmtId="0" fontId="3" fillId="0" borderId="0" xfId="0" applyFont="1" applyProtection="1"/>
    <xf numFmtId="0" fontId="3" fillId="0" borderId="0" xfId="0" applyFont="1" applyBorder="1" applyAlignment="1" applyProtection="1">
      <alignment horizontal="left" vertical="center" wrapText="1"/>
    </xf>
    <xf numFmtId="0" fontId="2" fillId="5" borderId="2" xfId="0" applyFont="1" applyFill="1" applyBorder="1" applyAlignment="1" applyProtection="1">
      <alignment vertical="center" wrapText="1"/>
    </xf>
    <xf numFmtId="0" fontId="6" fillId="0" borderId="0" xfId="0" applyFont="1" applyProtection="1"/>
    <xf numFmtId="0" fontId="12" fillId="0" borderId="0" xfId="0" applyFont="1" applyAlignment="1" applyProtection="1">
      <alignment horizontal="justify" wrapText="1"/>
    </xf>
    <xf numFmtId="0" fontId="9" fillId="0" borderId="0" xfId="0" applyFont="1" applyAlignment="1" applyProtection="1">
      <alignment horizontal="right"/>
    </xf>
    <xf numFmtId="0" fontId="9" fillId="0" borderId="0" xfId="0" applyFont="1" applyProtection="1"/>
    <xf numFmtId="0" fontId="18" fillId="0" borderId="0" xfId="0" applyFont="1" applyProtection="1"/>
    <xf numFmtId="0" fontId="19" fillId="0" borderId="0" xfId="0" applyFont="1" applyProtection="1"/>
    <xf numFmtId="0" fontId="2" fillId="0" borderId="0" xfId="0" applyFont="1" applyProtection="1"/>
    <xf numFmtId="0" fontId="0" fillId="0" borderId="0" xfId="0" applyFill="1" applyBorder="1" applyProtection="1"/>
    <xf numFmtId="0" fontId="0" fillId="0" borderId="0" xfId="0" applyBorder="1" applyProtection="1"/>
    <xf numFmtId="0" fontId="9" fillId="0" borderId="0" xfId="0" applyFont="1" applyAlignment="1" applyProtection="1"/>
    <xf numFmtId="0" fontId="10" fillId="0" borderId="0" xfId="0" applyFont="1" applyProtection="1"/>
    <xf numFmtId="0" fontId="11" fillId="0" borderId="0" xfId="0" applyFont="1" applyAlignment="1" applyProtection="1">
      <alignment horizontal="center"/>
    </xf>
    <xf numFmtId="0" fontId="10" fillId="3" borderId="10" xfId="0" applyFont="1" applyFill="1" applyBorder="1" applyProtection="1"/>
    <xf numFmtId="0" fontId="11" fillId="3" borderId="11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11" fillId="3" borderId="16" xfId="0" applyFont="1" applyFill="1" applyBorder="1" applyAlignment="1" applyProtection="1">
      <alignment horizontal="center"/>
    </xf>
    <xf numFmtId="0" fontId="11" fillId="3" borderId="9" xfId="0" applyFont="1" applyFill="1" applyBorder="1" applyAlignment="1" applyProtection="1">
      <alignment horizontal="center"/>
    </xf>
    <xf numFmtId="0" fontId="10" fillId="4" borderId="7" xfId="0" applyFont="1" applyFill="1" applyBorder="1" applyProtection="1"/>
    <xf numFmtId="4" fontId="11" fillId="4" borderId="1" xfId="0" applyNumberFormat="1" applyFont="1" applyFill="1" applyBorder="1" applyAlignment="1" applyProtection="1">
      <alignment horizontal="center"/>
    </xf>
    <xf numFmtId="4" fontId="2" fillId="4" borderId="1" xfId="0" applyNumberFormat="1" applyFont="1" applyFill="1" applyBorder="1" applyAlignment="1" applyProtection="1">
      <alignment horizontal="center" vertical="center"/>
    </xf>
    <xf numFmtId="4" fontId="2" fillId="4" borderId="3" xfId="0" applyNumberFormat="1" applyFont="1" applyFill="1" applyBorder="1" applyAlignment="1" applyProtection="1">
      <alignment horizontal="center" vertical="center"/>
    </xf>
    <xf numFmtId="0" fontId="11" fillId="0" borderId="7" xfId="0" applyFont="1" applyBorder="1" applyProtection="1"/>
    <xf numFmtId="4" fontId="11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0" fontId="10" fillId="0" borderId="7" xfId="0" applyFont="1" applyBorder="1" applyProtection="1"/>
    <xf numFmtId="4" fontId="10" fillId="0" borderId="1" xfId="0" applyNumberFormat="1" applyFont="1" applyBorder="1" applyProtection="1"/>
    <xf numFmtId="0" fontId="11" fillId="3" borderId="7" xfId="0" applyFont="1" applyFill="1" applyBorder="1" applyProtection="1"/>
    <xf numFmtId="4" fontId="10" fillId="3" borderId="1" xfId="0" applyNumberFormat="1" applyFont="1" applyFill="1" applyBorder="1" applyAlignment="1" applyProtection="1"/>
    <xf numFmtId="4" fontId="10" fillId="3" borderId="3" xfId="0" applyNumberFormat="1" applyFont="1" applyFill="1" applyBorder="1" applyAlignment="1" applyProtection="1"/>
    <xf numFmtId="4" fontId="10" fillId="0" borderId="3" xfId="0" applyNumberFormat="1" applyFont="1" applyBorder="1" applyProtection="1"/>
    <xf numFmtId="0" fontId="2" fillId="0" borderId="17" xfId="0" applyFont="1" applyBorder="1" applyProtection="1"/>
    <xf numFmtId="0" fontId="4" fillId="0" borderId="7" xfId="0" applyFont="1" applyFill="1" applyBorder="1" applyAlignment="1" applyProtection="1">
      <alignment vertical="center" wrapText="1"/>
    </xf>
    <xf numFmtId="0" fontId="11" fillId="3" borderId="7" xfId="0" applyFont="1" applyFill="1" applyBorder="1" applyAlignment="1" applyProtection="1">
      <alignment horizontal="left" vertical="center" wrapText="1"/>
    </xf>
    <xf numFmtId="0" fontId="11" fillId="3" borderId="18" xfId="0" applyFont="1" applyFill="1" applyBorder="1" applyProtection="1"/>
    <xf numFmtId="0" fontId="11" fillId="3" borderId="19" xfId="0" applyFont="1" applyFill="1" applyBorder="1" applyProtection="1"/>
    <xf numFmtId="0" fontId="11" fillId="3" borderId="6" xfId="0" applyFont="1" applyFill="1" applyBorder="1" applyProtection="1"/>
    <xf numFmtId="8" fontId="0" fillId="0" borderId="0" xfId="0" applyNumberFormat="1" applyProtection="1"/>
    <xf numFmtId="0" fontId="11" fillId="0" borderId="0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/>
    </xf>
    <xf numFmtId="0" fontId="10" fillId="0" borderId="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left" vertical="center"/>
    </xf>
    <xf numFmtId="49" fontId="10" fillId="5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right"/>
    </xf>
    <xf numFmtId="0" fontId="11" fillId="6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</xf>
    <xf numFmtId="3" fontId="11" fillId="0" borderId="1" xfId="0" applyNumberFormat="1" applyFont="1" applyBorder="1" applyProtection="1"/>
    <xf numFmtId="0" fontId="11" fillId="0" borderId="1" xfId="0" applyFont="1" applyFill="1" applyBorder="1" applyAlignment="1" applyProtection="1">
      <alignment vertical="center"/>
    </xf>
    <xf numFmtId="3" fontId="10" fillId="0" borderId="1" xfId="0" applyNumberFormat="1" applyFont="1" applyBorder="1" applyProtection="1"/>
    <xf numFmtId="0" fontId="10" fillId="0" borderId="1" xfId="0" applyFont="1" applyBorder="1" applyProtection="1"/>
    <xf numFmtId="0" fontId="10" fillId="0" borderId="1" xfId="0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left" vertical="center"/>
    </xf>
    <xf numFmtId="0" fontId="12" fillId="7" borderId="1" xfId="0" applyFont="1" applyFill="1" applyBorder="1" applyAlignment="1" applyProtection="1">
      <alignment horizontal="left" vertical="center"/>
    </xf>
    <xf numFmtId="49" fontId="10" fillId="7" borderId="1" xfId="0" applyNumberFormat="1" applyFont="1" applyFill="1" applyBorder="1" applyAlignment="1" applyProtection="1">
      <alignment horizontal="center" vertical="center"/>
    </xf>
    <xf numFmtId="0" fontId="11" fillId="8" borderId="1" xfId="0" applyFont="1" applyFill="1" applyBorder="1" applyAlignment="1" applyProtection="1">
      <alignment horizontal="left" vertical="center" wrapText="1"/>
    </xf>
    <xf numFmtId="49" fontId="10" fillId="8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Protection="1"/>
    <xf numFmtId="3" fontId="11" fillId="0" borderId="0" xfId="0" applyNumberFormat="1" applyFont="1" applyFill="1" applyBorder="1" applyProtection="1"/>
    <xf numFmtId="0" fontId="9" fillId="0" borderId="0" xfId="0" applyFont="1" applyFill="1" applyBorder="1" applyProtection="1"/>
    <xf numFmtId="0" fontId="11" fillId="0" borderId="0" xfId="0" applyFont="1" applyFill="1" applyBorder="1" applyAlignment="1" applyProtection="1">
      <alignment horizontal="center" wrapText="1"/>
    </xf>
    <xf numFmtId="0" fontId="10" fillId="0" borderId="0" xfId="0" applyFont="1" applyFill="1" applyBorder="1" applyProtection="1"/>
    <xf numFmtId="0" fontId="10" fillId="4" borderId="1" xfId="0" applyFont="1" applyFill="1" applyBorder="1" applyAlignment="1" applyProtection="1">
      <alignment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1" fillId="7" borderId="20" xfId="0" applyFont="1" applyFill="1" applyBorder="1" applyAlignment="1" applyProtection="1">
      <alignment horizontal="center" vertical="center"/>
    </xf>
    <xf numFmtId="0" fontId="11" fillId="7" borderId="21" xfId="0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horizontal="center" vertical="center"/>
    </xf>
    <xf numFmtId="0" fontId="11" fillId="7" borderId="22" xfId="0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7" borderId="13" xfId="0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 applyProtection="1">
      <alignment horizontal="center" vertical="center"/>
    </xf>
    <xf numFmtId="0" fontId="11" fillId="7" borderId="9" xfId="0" applyFont="1" applyFill="1" applyBorder="1" applyAlignment="1" applyProtection="1">
      <alignment horizontal="center" vertical="center"/>
    </xf>
    <xf numFmtId="10" fontId="7" fillId="0" borderId="0" xfId="0" applyNumberFormat="1" applyFont="1" applyProtection="1"/>
    <xf numFmtId="3" fontId="7" fillId="0" borderId="0" xfId="0" applyNumberFormat="1" applyFont="1" applyProtection="1"/>
    <xf numFmtId="3" fontId="10" fillId="4" borderId="1" xfId="0" applyNumberFormat="1" applyFont="1" applyFill="1" applyBorder="1" applyProtection="1"/>
    <xf numFmtId="0" fontId="14" fillId="0" borderId="1" xfId="0" applyFont="1" applyBorder="1" applyAlignment="1" applyProtection="1">
      <alignment horizontal="left" vertical="center" wrapText="1"/>
    </xf>
    <xf numFmtId="4" fontId="0" fillId="2" borderId="1" xfId="0" applyNumberFormat="1" applyFill="1" applyBorder="1" applyAlignment="1" applyProtection="1">
      <alignment horizontal="right" vertical="center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0" fontId="18" fillId="0" borderId="0" xfId="1" applyFont="1" applyProtection="1"/>
    <xf numFmtId="0" fontId="0" fillId="0" borderId="0" xfId="0" applyAlignment="1">
      <alignment wrapText="1"/>
    </xf>
    <xf numFmtId="0" fontId="7" fillId="0" borderId="0" xfId="1" applyFont="1" applyAlignment="1" applyProtection="1">
      <alignment wrapText="1"/>
    </xf>
    <xf numFmtId="0" fontId="11" fillId="3" borderId="1" xfId="0" applyFont="1" applyFill="1" applyBorder="1" applyAlignment="1" applyProtection="1">
      <alignment horizontal="center" vertical="center"/>
    </xf>
    <xf numFmtId="0" fontId="10" fillId="4" borderId="0" xfId="0" applyFont="1" applyFill="1"/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wrapText="1"/>
    </xf>
    <xf numFmtId="0" fontId="10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11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11" fillId="7" borderId="1" xfId="0" applyFont="1" applyFill="1" applyBorder="1" applyAlignment="1" applyProtection="1">
      <alignment horizontal="center" vertical="center"/>
    </xf>
    <xf numFmtId="0" fontId="10" fillId="7" borderId="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0" fillId="0" borderId="23" xfId="0" applyBorder="1" applyAlignment="1" applyProtection="1"/>
    <xf numFmtId="0" fontId="11" fillId="0" borderId="23" xfId="0" applyFont="1" applyBorder="1" applyAlignment="1" applyProtection="1">
      <alignment horizontal="left" vertical="center" wrapText="1"/>
    </xf>
    <xf numFmtId="0" fontId="11" fillId="0" borderId="23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right"/>
    </xf>
    <xf numFmtId="0" fontId="11" fillId="6" borderId="13" xfId="0" applyFont="1" applyFill="1" applyBorder="1" applyAlignment="1" applyProtection="1">
      <alignment horizontal="center" vertical="center" wrapText="1"/>
    </xf>
    <xf numFmtId="0" fontId="11" fillId="6" borderId="9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0" fontId="10" fillId="6" borderId="1" xfId="0" applyFont="1" applyFill="1" applyBorder="1" applyAlignment="1" applyProtection="1">
      <alignment horizontal="center"/>
    </xf>
    <xf numFmtId="0" fontId="10" fillId="6" borderId="1" xfId="0" applyFont="1" applyFill="1" applyBorder="1" applyAlignment="1" applyProtection="1">
      <alignment horizontal="center" vertical="center" wrapText="1"/>
    </xf>
    <xf numFmtId="0" fontId="10" fillId="6" borderId="13" xfId="0" applyFont="1" applyFill="1" applyBorder="1" applyAlignment="1" applyProtection="1">
      <alignment horizontal="center" vertical="center" wrapText="1"/>
    </xf>
    <xf numFmtId="0" fontId="10" fillId="6" borderId="9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wrapText="1"/>
    </xf>
    <xf numFmtId="0" fontId="10" fillId="6" borderId="23" xfId="0" applyFont="1" applyFill="1" applyBorder="1" applyAlignment="1" applyProtection="1">
      <alignment horizontal="center" wrapText="1"/>
    </xf>
    <xf numFmtId="0" fontId="10" fillId="6" borderId="22" xfId="0" applyFont="1" applyFill="1" applyBorder="1" applyAlignment="1" applyProtection="1">
      <alignment horizontal="center" wrapText="1"/>
    </xf>
    <xf numFmtId="0" fontId="10" fillId="6" borderId="2" xfId="0" applyFont="1" applyFill="1" applyBorder="1" applyAlignment="1" applyProtection="1">
      <alignment horizontal="center"/>
    </xf>
    <xf numFmtId="0" fontId="10" fillId="6" borderId="23" xfId="0" applyFont="1" applyFill="1" applyBorder="1" applyAlignment="1" applyProtection="1">
      <alignment horizontal="center"/>
    </xf>
    <xf numFmtId="0" fontId="10" fillId="6" borderId="22" xfId="0" applyFont="1" applyFill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/>
    </xf>
    <xf numFmtId="0" fontId="10" fillId="3" borderId="2" xfId="0" applyFont="1" applyFill="1" applyBorder="1" applyAlignment="1" applyProtection="1">
      <alignment horizontal="center"/>
    </xf>
    <xf numFmtId="0" fontId="10" fillId="3" borderId="23" xfId="0" applyFont="1" applyFill="1" applyBorder="1" applyAlignment="1" applyProtection="1">
      <alignment horizontal="center"/>
    </xf>
    <xf numFmtId="0" fontId="10" fillId="3" borderId="22" xfId="0" applyFont="1" applyFill="1" applyBorder="1" applyAlignment="1" applyProtection="1">
      <alignment horizontal="center"/>
    </xf>
    <xf numFmtId="0" fontId="10" fillId="3" borderId="1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wrapText="1"/>
    </xf>
    <xf numFmtId="0" fontId="3" fillId="0" borderId="0" xfId="1" applyFont="1" applyAlignment="1" applyProtection="1">
      <alignment horizontal="justify" wrapText="1"/>
    </xf>
    <xf numFmtId="0" fontId="14" fillId="0" borderId="1" xfId="1" applyFont="1" applyBorder="1" applyAlignment="1" applyProtection="1">
      <alignment horizontal="right" vertical="center"/>
    </xf>
    <xf numFmtId="0" fontId="0" fillId="0" borderId="1" xfId="0" applyBorder="1" applyAlignment="1" applyProtection="1">
      <alignment horizontal="right" vertical="center"/>
    </xf>
    <xf numFmtId="0" fontId="14" fillId="0" borderId="2" xfId="1" applyFont="1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49" fontId="14" fillId="0" borderId="15" xfId="1" applyNumberFormat="1" applyFont="1" applyBorder="1" applyAlignment="1" applyProtection="1">
      <alignment horizontal="center"/>
    </xf>
    <xf numFmtId="0" fontId="9" fillId="0" borderId="0" xfId="1" applyFont="1" applyAlignment="1" applyProtection="1">
      <alignment vertical="top" wrapText="1"/>
    </xf>
    <xf numFmtId="0" fontId="0" fillId="0" borderId="0" xfId="0" applyAlignment="1"/>
    <xf numFmtId="0" fontId="3" fillId="0" borderId="0" xfId="1" applyFont="1" applyBorder="1" applyAlignment="1" applyProtection="1">
      <alignment horizontal="left" vertical="center" wrapText="1"/>
    </xf>
    <xf numFmtId="0" fontId="3" fillId="0" borderId="0" xfId="1" applyFont="1" applyAlignment="1" applyProtection="1">
      <alignment horizontal="left" wrapText="1"/>
    </xf>
    <xf numFmtId="49" fontId="14" fillId="0" borderId="2" xfId="1" applyNumberFormat="1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 wrapText="1"/>
    </xf>
    <xf numFmtId="0" fontId="0" fillId="4" borderId="0" xfId="0" applyFill="1" applyAlignment="1" applyProtection="1">
      <alignment horizontal="left" wrapText="1"/>
    </xf>
    <xf numFmtId="0" fontId="14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/>
    </xf>
    <xf numFmtId="49" fontId="12" fillId="0" borderId="0" xfId="0" applyNumberFormat="1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/>
    </xf>
  </cellXfs>
  <cellStyles count="2">
    <cellStyle name="Normal 2" xfId="1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</xdr:row>
      <xdr:rowOff>47625</xdr:rowOff>
    </xdr:from>
    <xdr:to>
      <xdr:col>4</xdr:col>
      <xdr:colOff>1066800</xdr:colOff>
      <xdr:row>7</xdr:row>
      <xdr:rowOff>0</xdr:rowOff>
    </xdr:to>
    <xdr:pic>
      <xdr:nvPicPr>
        <xdr:cNvPr id="2047" name="Картина 13" descr="logo-bg-cente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209550"/>
          <a:ext cx="10287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495300</xdr:colOff>
      <xdr:row>1</xdr:row>
      <xdr:rowOff>142875</xdr:rowOff>
    </xdr:from>
    <xdr:to>
      <xdr:col>0</xdr:col>
      <xdr:colOff>1409700</xdr:colOff>
      <xdr:row>6</xdr:row>
      <xdr:rowOff>133350</xdr:rowOff>
    </xdr:to>
    <xdr:pic>
      <xdr:nvPicPr>
        <xdr:cNvPr id="7168" name="Картина 14" descr="ES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304800"/>
          <a:ext cx="914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323850</xdr:colOff>
      <xdr:row>1</xdr:row>
      <xdr:rowOff>66675</xdr:rowOff>
    </xdr:from>
    <xdr:to>
      <xdr:col>2</xdr:col>
      <xdr:colOff>1123950</xdr:colOff>
      <xdr:row>6</xdr:row>
      <xdr:rowOff>57150</xdr:rowOff>
    </xdr:to>
    <xdr:pic>
      <xdr:nvPicPr>
        <xdr:cNvPr id="7169" name="Картина 18" descr="Logo_LEADER_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28600"/>
          <a:ext cx="8001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8</xdr:row>
      <xdr:rowOff>95250</xdr:rowOff>
    </xdr:from>
    <xdr:to>
      <xdr:col>5</xdr:col>
      <xdr:colOff>47625</xdr:colOff>
      <xdr:row>8</xdr:row>
      <xdr:rowOff>95250</xdr:rowOff>
    </xdr:to>
    <xdr:sp macro="" textlink="">
      <xdr:nvSpPr>
        <xdr:cNvPr id="7170" name="Линия 8"/>
        <xdr:cNvSpPr>
          <a:spLocks noChangeShapeType="1"/>
        </xdr:cNvSpPr>
      </xdr:nvSpPr>
      <xdr:spPr bwMode="auto">
        <a:xfrm>
          <a:off x="152400" y="1390650"/>
          <a:ext cx="708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409575</xdr:colOff>
      <xdr:row>1</xdr:row>
      <xdr:rowOff>38100</xdr:rowOff>
    </xdr:from>
    <xdr:to>
      <xdr:col>0</xdr:col>
      <xdr:colOff>1428750</xdr:colOff>
      <xdr:row>7</xdr:row>
      <xdr:rowOff>47625</xdr:rowOff>
    </xdr:to>
    <xdr:pic>
      <xdr:nvPicPr>
        <xdr:cNvPr id="7171" name="Picture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0025"/>
          <a:ext cx="101917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F31"/>
  <sheetViews>
    <sheetView topLeftCell="A32" workbookViewId="0">
      <selection activeCell="A55" sqref="A55:E55"/>
    </sheetView>
  </sheetViews>
  <sheetFormatPr defaultColWidth="21.5703125" defaultRowHeight="12.75" x14ac:dyDescent="0.2"/>
  <sheetData>
    <row r="1" spans="1:6" x14ac:dyDescent="0.2">
      <c r="F1" s="175"/>
    </row>
    <row r="10" spans="1:6" x14ac:dyDescent="0.2">
      <c r="E10" t="s">
        <v>151</v>
      </c>
    </row>
    <row r="12" spans="1:6" ht="26.25" x14ac:dyDescent="0.4">
      <c r="A12" s="178" t="s">
        <v>84</v>
      </c>
      <c r="B12" s="180"/>
      <c r="C12" s="180"/>
      <c r="D12" s="180"/>
      <c r="E12" s="180"/>
    </row>
    <row r="13" spans="1:6" ht="20.25" customHeight="1" x14ac:dyDescent="0.2"/>
    <row r="14" spans="1:6" ht="114" customHeight="1" x14ac:dyDescent="0.4">
      <c r="A14" s="176" t="s">
        <v>85</v>
      </c>
      <c r="B14" s="177"/>
      <c r="C14" s="177"/>
      <c r="D14" s="177"/>
      <c r="E14" s="177"/>
    </row>
    <row r="15" spans="1:6" ht="15" customHeight="1" x14ac:dyDescent="0.4">
      <c r="A15" s="2"/>
      <c r="B15" s="3"/>
      <c r="C15" s="3"/>
      <c r="D15" s="3"/>
      <c r="E15" s="3"/>
    </row>
    <row r="16" spans="1:6" ht="16.5" customHeight="1" x14ac:dyDescent="0.2">
      <c r="A16" s="176" t="s">
        <v>150</v>
      </c>
      <c r="B16" s="176"/>
      <c r="C16" s="176"/>
      <c r="D16" s="176"/>
      <c r="E16" s="176"/>
    </row>
    <row r="17" spans="1:5" ht="14.25" customHeight="1" x14ac:dyDescent="0.2">
      <c r="A17" s="176"/>
      <c r="B17" s="176"/>
      <c r="C17" s="176"/>
      <c r="D17" s="176"/>
      <c r="E17" s="176"/>
    </row>
    <row r="18" spans="1:5" ht="21" customHeight="1" x14ac:dyDescent="0.2">
      <c r="A18" s="176"/>
      <c r="B18" s="176"/>
      <c r="C18" s="176"/>
      <c r="D18" s="176"/>
      <c r="E18" s="176"/>
    </row>
    <row r="19" spans="1:5" ht="21" customHeight="1" x14ac:dyDescent="0.4">
      <c r="A19" s="2"/>
      <c r="B19" s="2"/>
      <c r="C19" s="2"/>
      <c r="D19" s="2"/>
      <c r="E19" s="2"/>
    </row>
    <row r="20" spans="1:5" ht="21" customHeight="1" x14ac:dyDescent="0.4">
      <c r="A20" s="2"/>
      <c r="B20" s="2"/>
      <c r="C20" s="2"/>
      <c r="D20" s="2"/>
      <c r="E20" s="2"/>
    </row>
    <row r="22" spans="1:5" ht="26.25" x14ac:dyDescent="0.4">
      <c r="A22" s="178" t="s">
        <v>86</v>
      </c>
      <c r="B22" s="178"/>
      <c r="C22" s="178"/>
      <c r="D22" s="178"/>
      <c r="E22" s="178"/>
    </row>
    <row r="25" spans="1:5" ht="20.25" x14ac:dyDescent="0.3">
      <c r="A25" s="179" t="s">
        <v>152</v>
      </c>
      <c r="B25" s="179"/>
      <c r="C25" s="179"/>
      <c r="D25" s="179"/>
      <c r="E25" s="179"/>
    </row>
    <row r="26" spans="1:5" ht="49.5" customHeight="1" x14ac:dyDescent="0.35">
      <c r="A26" s="181" t="s">
        <v>158</v>
      </c>
      <c r="B26" s="181"/>
      <c r="C26" s="181"/>
      <c r="D26" s="181"/>
      <c r="E26" s="181"/>
    </row>
    <row r="28" spans="1:5" ht="60.75" customHeight="1" x14ac:dyDescent="0.4">
      <c r="A28" s="176"/>
      <c r="B28" s="176"/>
      <c r="C28" s="176"/>
      <c r="D28" s="176"/>
      <c r="E28" s="176"/>
    </row>
    <row r="29" spans="1:5" ht="78" customHeight="1" x14ac:dyDescent="0.4">
      <c r="A29" s="2"/>
      <c r="B29" s="2"/>
      <c r="C29" s="2"/>
      <c r="D29" s="2"/>
      <c r="E29" s="2"/>
    </row>
    <row r="31" spans="1:5" ht="15.75" x14ac:dyDescent="0.25">
      <c r="A31" s="8" t="s">
        <v>88</v>
      </c>
      <c r="C31" s="8" t="s">
        <v>89</v>
      </c>
    </row>
  </sheetData>
  <mergeCells count="7">
    <mergeCell ref="A14:E14"/>
    <mergeCell ref="A22:E22"/>
    <mergeCell ref="A25:E25"/>
    <mergeCell ref="A28:E28"/>
    <mergeCell ref="A12:E12"/>
    <mergeCell ref="A16:E18"/>
    <mergeCell ref="A26:E26"/>
  </mergeCells>
  <pageMargins left="1.3779527559055118" right="0.70866141732283472" top="1.3385826771653544" bottom="0.74803149606299213" header="0.31496062992125984" footer="0.31496062992125984"/>
  <pageSetup paperSize="9" scale="62" orientation="portrait" r:id="rId1"/>
  <headerFooter>
    <oddHeader>&amp;A&amp;RPage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38"/>
  <sheetViews>
    <sheetView tabSelected="1" zoomScaleNormal="100" workbookViewId="0">
      <selection activeCell="K35" sqref="K35"/>
    </sheetView>
  </sheetViews>
  <sheetFormatPr defaultRowHeight="12" x14ac:dyDescent="0.2"/>
  <cols>
    <col min="1" max="1" width="38.140625" style="61" customWidth="1"/>
    <col min="2" max="2" width="9.140625" style="61"/>
    <col min="3" max="3" width="10.42578125" style="61" customWidth="1"/>
    <col min="4" max="4" width="14.42578125" style="61" customWidth="1"/>
    <col min="5" max="5" width="10.85546875" style="61" customWidth="1"/>
    <col min="6" max="6" width="49" style="61" customWidth="1"/>
    <col min="7" max="7" width="8.5703125" style="61" customWidth="1"/>
    <col min="8" max="9" width="9.140625" style="61"/>
    <col min="10" max="10" width="9.140625" style="61" customWidth="1"/>
    <col min="11" max="16384" width="9.140625" style="61"/>
  </cols>
  <sheetData>
    <row r="1" spans="1:10" ht="12.75" x14ac:dyDescent="0.2">
      <c r="A1" s="83" t="s">
        <v>3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ht="12.75" x14ac:dyDescent="0.2">
      <c r="A2" s="90"/>
      <c r="B2" s="90"/>
      <c r="C2" s="90"/>
      <c r="D2" s="90"/>
      <c r="E2" s="90"/>
      <c r="F2" s="90"/>
      <c r="G2" s="90"/>
      <c r="H2" s="90"/>
      <c r="I2" s="90"/>
      <c r="J2" s="90"/>
    </row>
    <row r="3" spans="1:10" ht="12.75" x14ac:dyDescent="0.2">
      <c r="A3" s="83" t="s">
        <v>4</v>
      </c>
      <c r="B3" s="90"/>
      <c r="C3" s="90"/>
      <c r="D3" s="90"/>
      <c r="E3" s="90"/>
      <c r="F3" s="90"/>
      <c r="G3" s="90"/>
      <c r="H3" s="90"/>
      <c r="I3" s="90"/>
      <c r="J3" s="90"/>
    </row>
    <row r="4" spans="1:10" ht="12.75" x14ac:dyDescent="0.2">
      <c r="A4" s="207" t="s">
        <v>91</v>
      </c>
      <c r="B4" s="207"/>
      <c r="C4" s="207"/>
      <c r="D4" s="207"/>
      <c r="E4" s="207"/>
      <c r="F4" s="207"/>
      <c r="G4" s="207"/>
      <c r="H4" s="207"/>
      <c r="I4" s="207"/>
      <c r="J4" s="207"/>
    </row>
    <row r="5" spans="1:10" ht="12.75" x14ac:dyDescent="0.2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ht="12.75" x14ac:dyDescent="0.2">
      <c r="A6" s="208" t="s">
        <v>11</v>
      </c>
      <c r="B6" s="208"/>
      <c r="C6" s="208"/>
      <c r="D6" s="208"/>
      <c r="E6" s="208"/>
      <c r="F6" s="208" t="s">
        <v>16</v>
      </c>
      <c r="G6" s="208"/>
      <c r="H6" s="208"/>
      <c r="I6" s="208"/>
      <c r="J6" s="208"/>
    </row>
    <row r="7" spans="1:10" ht="12.75" customHeight="1" x14ac:dyDescent="0.2">
      <c r="A7" s="209" t="s">
        <v>12</v>
      </c>
      <c r="B7" s="214" t="s">
        <v>31</v>
      </c>
      <c r="C7" s="211" t="s">
        <v>13</v>
      </c>
      <c r="D7" s="212"/>
      <c r="E7" s="213"/>
      <c r="F7" s="209" t="s">
        <v>12</v>
      </c>
      <c r="G7" s="214" t="s">
        <v>31</v>
      </c>
      <c r="H7" s="210" t="s">
        <v>13</v>
      </c>
      <c r="I7" s="210"/>
      <c r="J7" s="210"/>
    </row>
    <row r="8" spans="1:10" ht="15" customHeight="1" x14ac:dyDescent="0.2">
      <c r="A8" s="209"/>
      <c r="B8" s="214"/>
      <c r="C8" s="122">
        <v>2017</v>
      </c>
      <c r="D8" s="122">
        <v>2018</v>
      </c>
      <c r="E8" s="122">
        <v>2019</v>
      </c>
      <c r="F8" s="209"/>
      <c r="G8" s="214"/>
      <c r="H8" s="174">
        <v>2017</v>
      </c>
      <c r="I8" s="174">
        <v>2018</v>
      </c>
      <c r="J8" s="174">
        <v>2019</v>
      </c>
    </row>
    <row r="9" spans="1:10" ht="12.75" x14ac:dyDescent="0.2">
      <c r="A9" s="123" t="s">
        <v>14</v>
      </c>
      <c r="B9" s="124" t="s">
        <v>32</v>
      </c>
      <c r="C9" s="123">
        <v>1</v>
      </c>
      <c r="D9" s="123">
        <v>2</v>
      </c>
      <c r="E9" s="123">
        <v>3</v>
      </c>
      <c r="F9" s="123" t="s">
        <v>14</v>
      </c>
      <c r="G9" s="124" t="s">
        <v>32</v>
      </c>
      <c r="H9" s="123">
        <v>1</v>
      </c>
      <c r="I9" s="123">
        <v>2</v>
      </c>
      <c r="J9" s="123">
        <v>3</v>
      </c>
    </row>
    <row r="10" spans="1:10" ht="12.75" x14ac:dyDescent="0.2">
      <c r="A10" s="125" t="s">
        <v>18</v>
      </c>
      <c r="B10" s="126" t="s">
        <v>38</v>
      </c>
      <c r="C10" s="7">
        <v>0</v>
      </c>
      <c r="D10" s="7">
        <v>0</v>
      </c>
      <c r="E10" s="7">
        <v>0</v>
      </c>
      <c r="F10" s="125" t="s">
        <v>17</v>
      </c>
      <c r="G10" s="126" t="s">
        <v>39</v>
      </c>
      <c r="H10" s="23">
        <v>0</v>
      </c>
      <c r="I10" s="23">
        <v>0</v>
      </c>
      <c r="J10" s="24">
        <v>0</v>
      </c>
    </row>
    <row r="11" spans="1:10" ht="12.75" x14ac:dyDescent="0.2">
      <c r="A11" s="121"/>
      <c r="B11" s="127"/>
      <c r="C11" s="127"/>
      <c r="D11" s="127"/>
      <c r="E11" s="127"/>
      <c r="F11" s="121"/>
      <c r="G11" s="121"/>
      <c r="H11" s="128"/>
      <c r="I11" s="128"/>
      <c r="J11" s="128"/>
    </row>
    <row r="12" spans="1:10" ht="12.75" x14ac:dyDescent="0.2">
      <c r="A12" s="90"/>
      <c r="B12" s="90"/>
      <c r="C12" s="90"/>
      <c r="D12" s="90"/>
      <c r="E12" s="90"/>
      <c r="F12" s="90"/>
      <c r="G12" s="90"/>
      <c r="H12" s="90"/>
      <c r="I12" s="90"/>
      <c r="J12" s="90"/>
    </row>
    <row r="13" spans="1:10" ht="12.75" x14ac:dyDescent="0.2">
      <c r="A13" s="83" t="s">
        <v>5</v>
      </c>
      <c r="B13" s="90"/>
      <c r="C13" s="90"/>
      <c r="D13" s="90"/>
      <c r="E13" s="90"/>
      <c r="F13" s="90"/>
      <c r="G13" s="90"/>
      <c r="H13" s="90"/>
      <c r="I13" s="90"/>
      <c r="J13" s="90"/>
    </row>
    <row r="14" spans="1:10" ht="12.75" x14ac:dyDescent="0.2">
      <c r="A14" s="184" t="s">
        <v>92</v>
      </c>
      <c r="B14" s="185"/>
      <c r="C14" s="185"/>
      <c r="D14" s="185"/>
      <c r="E14" s="185"/>
      <c r="F14" s="185"/>
      <c r="G14" s="185"/>
      <c r="H14" s="185"/>
      <c r="I14" s="185"/>
      <c r="J14" s="185"/>
    </row>
    <row r="15" spans="1:10" ht="12.75" x14ac:dyDescent="0.2">
      <c r="A15" s="90"/>
      <c r="B15" s="90"/>
      <c r="C15" s="90"/>
      <c r="D15" s="90"/>
      <c r="E15" s="90"/>
      <c r="F15" s="90"/>
      <c r="G15" s="90"/>
      <c r="H15" s="193" t="s">
        <v>2</v>
      </c>
      <c r="I15" s="193"/>
      <c r="J15" s="193"/>
    </row>
    <row r="16" spans="1:10" ht="12.75" x14ac:dyDescent="0.2">
      <c r="A16" s="194" t="s">
        <v>0</v>
      </c>
      <c r="B16" s="198" t="s">
        <v>31</v>
      </c>
      <c r="C16" s="204" t="s">
        <v>13</v>
      </c>
      <c r="D16" s="205"/>
      <c r="E16" s="206"/>
      <c r="F16" s="196" t="s">
        <v>1</v>
      </c>
      <c r="G16" s="198" t="s">
        <v>31</v>
      </c>
      <c r="H16" s="197" t="s">
        <v>13</v>
      </c>
      <c r="I16" s="197"/>
      <c r="J16" s="197"/>
    </row>
    <row r="17" spans="1:10" ht="12.75" x14ac:dyDescent="0.2">
      <c r="A17" s="195"/>
      <c r="B17" s="198"/>
      <c r="C17" s="129">
        <v>2017</v>
      </c>
      <c r="D17" s="129">
        <v>2018</v>
      </c>
      <c r="E17" s="129">
        <v>2019</v>
      </c>
      <c r="F17" s="196"/>
      <c r="G17" s="198"/>
      <c r="H17" s="129">
        <v>2017</v>
      </c>
      <c r="I17" s="129">
        <v>2018</v>
      </c>
      <c r="J17" s="129">
        <v>2019</v>
      </c>
    </row>
    <row r="18" spans="1:10" ht="26.25" customHeight="1" x14ac:dyDescent="0.2">
      <c r="A18" s="130" t="s">
        <v>14</v>
      </c>
      <c r="B18" s="124" t="s">
        <v>32</v>
      </c>
      <c r="C18" s="123">
        <v>1</v>
      </c>
      <c r="D18" s="123">
        <v>2</v>
      </c>
      <c r="E18" s="123">
        <v>3</v>
      </c>
      <c r="F18" s="130" t="s">
        <v>14</v>
      </c>
      <c r="G18" s="124" t="s">
        <v>32</v>
      </c>
      <c r="H18" s="123">
        <v>1</v>
      </c>
      <c r="I18" s="123">
        <v>2</v>
      </c>
      <c r="J18" s="123">
        <v>3</v>
      </c>
    </row>
    <row r="19" spans="1:10" ht="12.75" x14ac:dyDescent="0.2">
      <c r="A19" s="131" t="s">
        <v>21</v>
      </c>
      <c r="B19" s="90"/>
      <c r="C19" s="132"/>
      <c r="D19" s="132"/>
      <c r="E19" s="132"/>
      <c r="F19" s="133" t="s">
        <v>24</v>
      </c>
      <c r="G19" s="133"/>
      <c r="H19" s="134"/>
      <c r="I19" s="134"/>
      <c r="J19" s="134"/>
    </row>
    <row r="20" spans="1:10" ht="12.75" x14ac:dyDescent="0.2">
      <c r="A20" s="131" t="s">
        <v>20</v>
      </c>
      <c r="B20" s="135"/>
      <c r="C20" s="132"/>
      <c r="D20" s="132"/>
      <c r="E20" s="132"/>
      <c r="F20" s="133" t="s">
        <v>26</v>
      </c>
      <c r="G20" s="133"/>
      <c r="H20" s="134"/>
      <c r="I20" s="134"/>
      <c r="J20" s="134"/>
    </row>
    <row r="21" spans="1:10" ht="25.5" x14ac:dyDescent="0.2">
      <c r="A21" s="136" t="s">
        <v>19</v>
      </c>
      <c r="B21" s="137" t="s">
        <v>40</v>
      </c>
      <c r="C21" s="5">
        <v>0</v>
      </c>
      <c r="D21" s="5">
        <v>0</v>
      </c>
      <c r="E21" s="5">
        <v>0</v>
      </c>
      <c r="F21" s="138" t="s">
        <v>132</v>
      </c>
      <c r="G21" s="137" t="s">
        <v>45</v>
      </c>
      <c r="H21" s="5">
        <v>0</v>
      </c>
      <c r="I21" s="5">
        <v>0</v>
      </c>
      <c r="J21" s="5">
        <v>0</v>
      </c>
    </row>
    <row r="22" spans="1:10" ht="25.5" x14ac:dyDescent="0.2">
      <c r="A22" s="136" t="s">
        <v>105</v>
      </c>
      <c r="B22" s="137" t="s">
        <v>104</v>
      </c>
      <c r="C22" s="5">
        <v>0</v>
      </c>
      <c r="D22" s="5">
        <v>0</v>
      </c>
      <c r="E22" s="5">
        <v>0</v>
      </c>
      <c r="F22" s="139" t="s">
        <v>25</v>
      </c>
      <c r="G22" s="137" t="s">
        <v>46</v>
      </c>
      <c r="H22" s="5">
        <v>0</v>
      </c>
      <c r="I22" s="5">
        <v>0</v>
      </c>
      <c r="J22" s="5">
        <v>0</v>
      </c>
    </row>
    <row r="23" spans="1:10" ht="12.75" x14ac:dyDescent="0.2">
      <c r="A23" s="140" t="s">
        <v>131</v>
      </c>
      <c r="B23" s="137" t="s">
        <v>41</v>
      </c>
      <c r="C23" s="4">
        <v>0</v>
      </c>
      <c r="D23" s="4">
        <v>0</v>
      </c>
      <c r="E23" s="4">
        <v>0</v>
      </c>
      <c r="F23" s="138"/>
      <c r="G23" s="137"/>
      <c r="H23" s="167"/>
      <c r="I23" s="167"/>
      <c r="J23" s="167"/>
    </row>
    <row r="24" spans="1:10" ht="12.75" x14ac:dyDescent="0.2">
      <c r="A24" s="136" t="s">
        <v>110</v>
      </c>
      <c r="B24" s="137" t="s">
        <v>111</v>
      </c>
      <c r="C24" s="4">
        <v>0</v>
      </c>
      <c r="D24" s="4">
        <v>0</v>
      </c>
      <c r="E24" s="4">
        <v>0</v>
      </c>
      <c r="F24" s="141" t="s">
        <v>15</v>
      </c>
      <c r="G24" s="142" t="s">
        <v>47</v>
      </c>
      <c r="H24" s="25">
        <v>0</v>
      </c>
      <c r="I24" s="25">
        <v>0</v>
      </c>
      <c r="J24" s="25">
        <v>0</v>
      </c>
    </row>
    <row r="25" spans="1:10" ht="12.75" x14ac:dyDescent="0.2">
      <c r="A25" s="141" t="s">
        <v>15</v>
      </c>
      <c r="B25" s="142" t="s">
        <v>42</v>
      </c>
      <c r="C25" s="25">
        <v>0</v>
      </c>
      <c r="D25" s="25">
        <v>0</v>
      </c>
      <c r="E25" s="25">
        <v>0</v>
      </c>
    </row>
    <row r="26" spans="1:10" ht="12.75" x14ac:dyDescent="0.2">
      <c r="A26" s="143" t="s">
        <v>22</v>
      </c>
      <c r="B26" s="144" t="s">
        <v>43</v>
      </c>
      <c r="C26" s="6">
        <v>0</v>
      </c>
      <c r="D26" s="6">
        <v>0</v>
      </c>
      <c r="E26" s="6">
        <v>0</v>
      </c>
      <c r="F26" s="143" t="s">
        <v>27</v>
      </c>
      <c r="G26" s="144" t="s">
        <v>48</v>
      </c>
      <c r="H26" s="6">
        <v>0</v>
      </c>
      <c r="I26" s="6">
        <v>0</v>
      </c>
      <c r="J26" s="6">
        <v>0</v>
      </c>
    </row>
    <row r="27" spans="1:10" ht="24.75" customHeight="1" x14ac:dyDescent="0.2">
      <c r="A27" s="145" t="s">
        <v>23</v>
      </c>
      <c r="B27" s="137" t="s">
        <v>44</v>
      </c>
      <c r="C27" s="1">
        <v>0</v>
      </c>
      <c r="D27" s="1">
        <v>0</v>
      </c>
      <c r="E27" s="1">
        <v>0</v>
      </c>
      <c r="F27" s="145" t="s">
        <v>28</v>
      </c>
      <c r="G27" s="137" t="s">
        <v>49</v>
      </c>
      <c r="H27" s="1">
        <v>0</v>
      </c>
      <c r="I27" s="1">
        <v>0</v>
      </c>
      <c r="J27" s="1">
        <v>0</v>
      </c>
    </row>
    <row r="28" spans="1:10" ht="12.75" x14ac:dyDescent="0.2">
      <c r="A28" s="146"/>
      <c r="B28" s="146"/>
      <c r="C28" s="146"/>
      <c r="D28" s="146"/>
      <c r="E28" s="146"/>
      <c r="F28" s="146"/>
      <c r="G28" s="146"/>
      <c r="H28" s="147"/>
      <c r="I28" s="146"/>
      <c r="J28" s="146"/>
    </row>
    <row r="29" spans="1:10" ht="12.75" x14ac:dyDescent="0.2">
      <c r="F29" s="146"/>
      <c r="G29" s="146"/>
      <c r="H29" s="146"/>
      <c r="I29" s="146"/>
      <c r="J29" s="146"/>
    </row>
    <row r="30" spans="1:10" ht="12.75" x14ac:dyDescent="0.2">
      <c r="F30" s="146"/>
      <c r="G30" s="146"/>
      <c r="H30" s="146"/>
      <c r="I30" s="146"/>
      <c r="J30" s="146"/>
    </row>
    <row r="31" spans="1:10" ht="12.75" x14ac:dyDescent="0.2">
      <c r="A31" s="148" t="s">
        <v>6</v>
      </c>
      <c r="B31" s="146"/>
      <c r="C31" s="146"/>
      <c r="D31" s="146"/>
      <c r="E31" s="146"/>
      <c r="F31" s="146"/>
      <c r="G31" s="146"/>
      <c r="H31" s="146"/>
      <c r="I31" s="146"/>
      <c r="J31" s="146"/>
    </row>
    <row r="32" spans="1:10" ht="40.5" customHeight="1" x14ac:dyDescent="0.2">
      <c r="A32" s="215" t="s">
        <v>155</v>
      </c>
      <c r="B32" s="215"/>
      <c r="C32" s="215"/>
      <c r="D32" s="215"/>
      <c r="E32" s="215"/>
      <c r="F32" s="146"/>
      <c r="G32" s="146"/>
      <c r="H32" s="146"/>
      <c r="I32" s="146"/>
      <c r="J32" s="146"/>
    </row>
    <row r="33" spans="1:10" ht="12.75" x14ac:dyDescent="0.2">
      <c r="A33" s="14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.75" x14ac:dyDescent="0.2">
      <c r="A34" s="146" t="s">
        <v>51</v>
      </c>
      <c r="B34" s="146"/>
      <c r="D34" s="146"/>
      <c r="E34" s="150" t="s">
        <v>53</v>
      </c>
      <c r="F34" s="146"/>
      <c r="G34" s="146"/>
      <c r="H34" s="146"/>
      <c r="I34" s="146"/>
      <c r="J34" s="146"/>
    </row>
    <row r="35" spans="1:10" ht="12.75" x14ac:dyDescent="0.2">
      <c r="A35" s="199" t="s">
        <v>50</v>
      </c>
      <c r="B35" s="199" t="s">
        <v>31</v>
      </c>
      <c r="C35" s="201" t="s">
        <v>52</v>
      </c>
      <c r="D35" s="202"/>
      <c r="E35" s="203"/>
      <c r="F35" s="146"/>
      <c r="G35" s="146"/>
      <c r="H35" s="146"/>
      <c r="I35" s="146"/>
      <c r="J35" s="146"/>
    </row>
    <row r="36" spans="1:10" ht="12.75" x14ac:dyDescent="0.2">
      <c r="A36" s="200"/>
      <c r="B36" s="200"/>
      <c r="C36" s="129">
        <v>2017</v>
      </c>
      <c r="D36" s="129">
        <v>2018</v>
      </c>
      <c r="E36" s="129">
        <v>2019</v>
      </c>
      <c r="F36" s="146"/>
      <c r="G36" s="146"/>
      <c r="H36" s="146"/>
      <c r="I36" s="146"/>
      <c r="J36" s="146"/>
    </row>
    <row r="37" spans="1:10" ht="51" x14ac:dyDescent="0.2">
      <c r="A37" s="151" t="s">
        <v>54</v>
      </c>
      <c r="B37" s="152">
        <v>15700</v>
      </c>
      <c r="C37" s="4">
        <v>0</v>
      </c>
      <c r="D37" s="4">
        <v>0</v>
      </c>
      <c r="E37" s="4">
        <v>0</v>
      </c>
      <c r="F37" s="146"/>
      <c r="G37" s="146"/>
      <c r="H37" s="146"/>
      <c r="I37" s="146"/>
      <c r="J37" s="146"/>
    </row>
    <row r="38" spans="1:10" ht="12.75" x14ac:dyDescent="0.2">
      <c r="F38" s="146"/>
      <c r="G38" s="146"/>
      <c r="H38" s="146"/>
      <c r="I38" s="146"/>
      <c r="J38" s="146"/>
    </row>
    <row r="39" spans="1:10" ht="12.75" x14ac:dyDescent="0.2">
      <c r="A39" s="148" t="s">
        <v>7</v>
      </c>
      <c r="F39" s="146"/>
      <c r="G39" s="146"/>
      <c r="H39" s="146"/>
      <c r="I39" s="146"/>
      <c r="J39" s="146"/>
    </row>
    <row r="40" spans="1:10" ht="36.75" customHeight="1" x14ac:dyDescent="0.2">
      <c r="A40" s="215" t="s">
        <v>156</v>
      </c>
      <c r="B40" s="215"/>
      <c r="C40" s="215"/>
      <c r="D40" s="215"/>
      <c r="E40" s="215"/>
      <c r="F40" s="146"/>
      <c r="G40" s="146"/>
      <c r="H40" s="146"/>
      <c r="I40" s="146"/>
      <c r="J40" s="146"/>
    </row>
    <row r="41" spans="1:10" ht="14.25" customHeight="1" x14ac:dyDescent="0.2">
      <c r="A41" s="149"/>
      <c r="B41" s="149"/>
      <c r="C41" s="149"/>
      <c r="D41" s="149"/>
      <c r="E41" s="149"/>
      <c r="F41" s="146"/>
      <c r="G41" s="146"/>
      <c r="H41" s="146"/>
      <c r="I41" s="146"/>
      <c r="J41" s="146"/>
    </row>
    <row r="42" spans="1:10" ht="12.75" x14ac:dyDescent="0.2">
      <c r="A42" s="146" t="s">
        <v>112</v>
      </c>
      <c r="E42" s="150" t="s">
        <v>53</v>
      </c>
      <c r="F42" s="146"/>
      <c r="G42" s="146"/>
      <c r="H42" s="146"/>
      <c r="I42" s="146"/>
      <c r="J42" s="146"/>
    </row>
    <row r="43" spans="1:10" ht="12.75" x14ac:dyDescent="0.2">
      <c r="A43" s="199" t="s">
        <v>50</v>
      </c>
      <c r="B43" s="199" t="s">
        <v>31</v>
      </c>
      <c r="C43" s="201" t="s">
        <v>52</v>
      </c>
      <c r="D43" s="202"/>
      <c r="E43" s="203"/>
      <c r="F43" s="146"/>
      <c r="G43" s="146"/>
      <c r="H43" s="146"/>
      <c r="I43" s="146"/>
      <c r="J43" s="146"/>
    </row>
    <row r="44" spans="1:10" ht="12.75" x14ac:dyDescent="0.2">
      <c r="A44" s="200"/>
      <c r="B44" s="200"/>
      <c r="C44" s="129">
        <v>2017</v>
      </c>
      <c r="D44" s="129">
        <v>2018</v>
      </c>
      <c r="E44" s="129">
        <v>2019</v>
      </c>
      <c r="F44" s="146"/>
      <c r="G44" s="146"/>
      <c r="H44" s="146"/>
      <c r="I44" s="146"/>
      <c r="J44" s="146"/>
    </row>
    <row r="45" spans="1:10" ht="25.5" x14ac:dyDescent="0.2">
      <c r="A45" s="151" t="s">
        <v>149</v>
      </c>
      <c r="B45" s="152">
        <v>100</v>
      </c>
      <c r="C45" s="4">
        <v>0</v>
      </c>
      <c r="D45" s="4">
        <v>0</v>
      </c>
      <c r="E45" s="4">
        <v>0</v>
      </c>
      <c r="F45" s="146"/>
      <c r="G45" s="146"/>
      <c r="H45" s="146"/>
      <c r="I45" s="146"/>
      <c r="J45" s="146"/>
    </row>
    <row r="46" spans="1:10" ht="12.75" x14ac:dyDescent="0.2">
      <c r="A46" s="146"/>
      <c r="B46" s="146"/>
      <c r="C46" s="146"/>
      <c r="D46" s="146"/>
      <c r="E46" s="146"/>
      <c r="F46" s="146"/>
      <c r="G46" s="146"/>
      <c r="H46" s="146"/>
      <c r="I46" s="146"/>
      <c r="J46" s="146"/>
    </row>
    <row r="47" spans="1:10" ht="12.75" x14ac:dyDescent="0.2">
      <c r="A47" s="146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.75" x14ac:dyDescent="0.2">
      <c r="A48" s="146" t="s">
        <v>113</v>
      </c>
      <c r="E48" s="150" t="s">
        <v>53</v>
      </c>
      <c r="F48" s="146"/>
      <c r="G48" s="146"/>
      <c r="H48" s="146"/>
      <c r="I48" s="146"/>
      <c r="J48" s="146"/>
    </row>
    <row r="49" spans="1:10" ht="12.75" x14ac:dyDescent="0.2">
      <c r="A49" s="199" t="s">
        <v>50</v>
      </c>
      <c r="B49" s="199" t="s">
        <v>31</v>
      </c>
      <c r="C49" s="201" t="s">
        <v>52</v>
      </c>
      <c r="D49" s="202"/>
      <c r="E49" s="203"/>
      <c r="F49" s="146"/>
      <c r="G49" s="146"/>
      <c r="H49" s="146"/>
      <c r="I49" s="146"/>
      <c r="J49" s="146"/>
    </row>
    <row r="50" spans="1:10" ht="12.75" x14ac:dyDescent="0.2">
      <c r="A50" s="200"/>
      <c r="B50" s="200"/>
      <c r="C50" s="129">
        <v>2017</v>
      </c>
      <c r="D50" s="129">
        <v>2018</v>
      </c>
      <c r="E50" s="129">
        <v>2019</v>
      </c>
      <c r="F50" s="146"/>
      <c r="G50" s="146"/>
      <c r="H50" s="146"/>
      <c r="I50" s="146"/>
      <c r="J50" s="146"/>
    </row>
    <row r="51" spans="1:10" ht="38.25" x14ac:dyDescent="0.2">
      <c r="A51" s="151" t="s">
        <v>134</v>
      </c>
      <c r="B51" s="152">
        <v>301</v>
      </c>
      <c r="C51" s="4">
        <v>0</v>
      </c>
      <c r="D51" s="4">
        <v>0</v>
      </c>
      <c r="E51" s="4">
        <v>0</v>
      </c>
      <c r="F51" s="146"/>
      <c r="G51" s="146"/>
      <c r="H51" s="146"/>
      <c r="I51" s="146"/>
      <c r="J51" s="146"/>
    </row>
    <row r="52" spans="1:10" ht="12.75" x14ac:dyDescent="0.2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12.75" x14ac:dyDescent="0.2">
      <c r="F53" s="146"/>
      <c r="G53" s="146"/>
      <c r="H53" s="146"/>
      <c r="I53" s="146"/>
      <c r="J53" s="146"/>
    </row>
    <row r="54" spans="1:10" ht="12.75" x14ac:dyDescent="0.2">
      <c r="A54" s="148" t="s">
        <v>72</v>
      </c>
      <c r="B54" s="58"/>
      <c r="C54" s="58"/>
      <c r="D54" s="58"/>
      <c r="E54" s="58"/>
      <c r="F54" s="146"/>
      <c r="G54" s="146"/>
      <c r="H54" s="146"/>
      <c r="I54" s="146"/>
      <c r="J54" s="146"/>
    </row>
    <row r="55" spans="1:10" ht="30" customHeight="1" x14ac:dyDescent="0.2">
      <c r="A55" s="184" t="s">
        <v>153</v>
      </c>
      <c r="B55" s="185"/>
      <c r="C55" s="185"/>
      <c r="D55" s="185"/>
      <c r="E55" s="185"/>
      <c r="F55" s="146"/>
      <c r="G55" s="146"/>
      <c r="H55" s="146"/>
      <c r="I55" s="146"/>
      <c r="J55" s="146"/>
    </row>
    <row r="56" spans="1:10" ht="12.75" x14ac:dyDescent="0.2">
      <c r="A56" s="153"/>
      <c r="B56" s="154"/>
      <c r="C56" s="154"/>
      <c r="D56" s="154"/>
      <c r="E56" s="154"/>
      <c r="F56" s="146"/>
      <c r="G56" s="146"/>
      <c r="H56" s="146"/>
      <c r="I56" s="146"/>
      <c r="J56" s="146"/>
    </row>
    <row r="57" spans="1:10" ht="21" customHeight="1" x14ac:dyDescent="0.2">
      <c r="A57" s="191" t="s">
        <v>34</v>
      </c>
      <c r="B57" s="190"/>
      <c r="C57" s="190"/>
      <c r="D57" s="190"/>
      <c r="E57" s="190"/>
      <c r="F57" s="146"/>
      <c r="G57" s="146"/>
      <c r="H57" s="146"/>
      <c r="I57" s="146"/>
      <c r="J57" s="146"/>
    </row>
    <row r="58" spans="1:10" ht="12.75" x14ac:dyDescent="0.2">
      <c r="A58" s="155"/>
      <c r="B58" s="156"/>
      <c r="C58" s="157">
        <v>2017</v>
      </c>
      <c r="D58" s="157">
        <v>2018</v>
      </c>
      <c r="E58" s="158">
        <v>2019</v>
      </c>
      <c r="F58" s="146"/>
      <c r="G58" s="146"/>
      <c r="H58" s="146"/>
      <c r="I58" s="146"/>
      <c r="J58" s="146"/>
    </row>
    <row r="59" spans="1:10" ht="30" customHeight="1" x14ac:dyDescent="0.2">
      <c r="A59" s="192" t="s">
        <v>35</v>
      </c>
      <c r="B59" s="190"/>
      <c r="C59" s="190"/>
      <c r="D59" s="190"/>
      <c r="E59" s="190"/>
      <c r="F59" s="146"/>
      <c r="G59" s="146"/>
      <c r="H59" s="146"/>
      <c r="I59" s="146"/>
      <c r="J59" s="146"/>
    </row>
    <row r="60" spans="1:10" ht="38.25" x14ac:dyDescent="0.2">
      <c r="A60" s="186"/>
      <c r="B60" s="187" t="s">
        <v>31</v>
      </c>
      <c r="C60" s="159" t="s">
        <v>29</v>
      </c>
      <c r="D60" s="159" t="s">
        <v>29</v>
      </c>
      <c r="E60" s="159" t="s">
        <v>29</v>
      </c>
      <c r="F60" s="146"/>
      <c r="G60" s="146"/>
      <c r="H60" s="146"/>
      <c r="I60" s="146"/>
      <c r="J60" s="146"/>
    </row>
    <row r="61" spans="1:10" ht="12.75" x14ac:dyDescent="0.2">
      <c r="A61" s="186"/>
      <c r="B61" s="187"/>
      <c r="C61" s="160" t="s">
        <v>30</v>
      </c>
      <c r="D61" s="160" t="s">
        <v>30</v>
      </c>
      <c r="E61" s="160" t="s">
        <v>30</v>
      </c>
      <c r="F61" s="146"/>
      <c r="G61" s="146"/>
      <c r="H61" s="146"/>
      <c r="I61" s="146"/>
      <c r="J61" s="146"/>
    </row>
    <row r="62" spans="1:10" ht="38.25" x14ac:dyDescent="0.2">
      <c r="A62" s="145" t="s">
        <v>93</v>
      </c>
      <c r="B62" s="161">
        <v>1000</v>
      </c>
      <c r="C62" s="4">
        <v>0</v>
      </c>
      <c r="D62" s="4">
        <v>0</v>
      </c>
      <c r="E62" s="4">
        <v>0</v>
      </c>
      <c r="F62" s="146"/>
      <c r="G62" s="146"/>
      <c r="H62" s="146"/>
      <c r="I62" s="146"/>
      <c r="J62" s="146"/>
    </row>
    <row r="63" spans="1:10" ht="25.5" x14ac:dyDescent="0.2">
      <c r="A63" s="136" t="s">
        <v>33</v>
      </c>
      <c r="B63" s="161">
        <v>1001</v>
      </c>
      <c r="C63" s="4">
        <v>0</v>
      </c>
      <c r="D63" s="4">
        <v>0</v>
      </c>
      <c r="E63" s="4">
        <v>0</v>
      </c>
      <c r="F63" s="146"/>
      <c r="G63" s="146"/>
      <c r="H63" s="146"/>
      <c r="I63" s="146"/>
      <c r="J63" s="146"/>
    </row>
    <row r="64" spans="1:10" ht="50.25" customHeight="1" x14ac:dyDescent="0.2">
      <c r="A64" s="188" t="s">
        <v>36</v>
      </c>
      <c r="B64" s="189"/>
      <c r="C64" s="189"/>
      <c r="D64" s="190"/>
      <c r="E64" s="190"/>
      <c r="F64" s="146"/>
      <c r="G64" s="146"/>
      <c r="H64" s="146"/>
      <c r="I64" s="146"/>
      <c r="J64" s="146"/>
    </row>
    <row r="65" spans="1:10" ht="12.75" x14ac:dyDescent="0.2">
      <c r="A65" s="162"/>
      <c r="B65" s="163"/>
      <c r="C65" s="157">
        <v>2017</v>
      </c>
      <c r="D65" s="157">
        <v>2018</v>
      </c>
      <c r="E65" s="158">
        <v>2019</v>
      </c>
      <c r="F65" s="146"/>
      <c r="G65" s="146"/>
      <c r="H65" s="146"/>
      <c r="I65" s="146"/>
      <c r="J65" s="146"/>
    </row>
    <row r="66" spans="1:10" ht="38.25" x14ac:dyDescent="0.2">
      <c r="A66" s="164"/>
      <c r="B66" s="159" t="s">
        <v>31</v>
      </c>
      <c r="C66" s="159" t="s">
        <v>37</v>
      </c>
      <c r="D66" s="159" t="s">
        <v>37</v>
      </c>
      <c r="E66" s="159" t="s">
        <v>37</v>
      </c>
      <c r="F66" s="146"/>
      <c r="G66" s="146"/>
      <c r="H66" s="146"/>
      <c r="I66" s="146"/>
      <c r="J66" s="146"/>
    </row>
    <row r="67" spans="1:10" ht="38.25" x14ac:dyDescent="0.2">
      <c r="A67" s="145" t="s">
        <v>94</v>
      </c>
      <c r="B67" s="161">
        <v>1400</v>
      </c>
      <c r="C67" s="4">
        <v>0</v>
      </c>
      <c r="D67" s="4">
        <v>0</v>
      </c>
      <c r="E67" s="4">
        <v>0</v>
      </c>
      <c r="F67" s="146"/>
      <c r="G67" s="146"/>
      <c r="H67" s="146"/>
      <c r="I67" s="146"/>
      <c r="J67" s="146"/>
    </row>
    <row r="68" spans="1:10" ht="25.5" x14ac:dyDescent="0.2">
      <c r="A68" s="145" t="s">
        <v>95</v>
      </c>
      <c r="B68" s="161">
        <v>1600</v>
      </c>
      <c r="C68" s="4">
        <v>0</v>
      </c>
      <c r="D68" s="4">
        <v>0</v>
      </c>
      <c r="E68" s="4">
        <v>0</v>
      </c>
      <c r="F68" s="146"/>
      <c r="G68" s="146"/>
      <c r="H68" s="146"/>
      <c r="I68" s="146"/>
      <c r="J68" s="146"/>
    </row>
    <row r="69" spans="1:10" ht="12.75" x14ac:dyDescent="0.2">
      <c r="A69" s="90"/>
      <c r="B69" s="90"/>
      <c r="C69" s="90"/>
      <c r="D69" s="90"/>
      <c r="E69" s="90"/>
      <c r="F69" s="90"/>
      <c r="G69" s="90"/>
      <c r="H69" s="90"/>
      <c r="I69" s="90"/>
      <c r="J69" s="90"/>
    </row>
    <row r="70" spans="1:10" ht="12.75" x14ac:dyDescent="0.2">
      <c r="A70" s="90"/>
      <c r="B70" s="90"/>
      <c r="C70" s="90"/>
      <c r="D70" s="90"/>
      <c r="E70" s="90"/>
      <c r="F70" s="90"/>
      <c r="G70" s="90"/>
      <c r="H70" s="90"/>
      <c r="I70" s="90"/>
      <c r="J70" s="90"/>
    </row>
    <row r="71" spans="1:10" ht="131.25" customHeight="1" x14ac:dyDescent="0.2">
      <c r="A71" s="182" t="s">
        <v>154</v>
      </c>
      <c r="B71" s="183"/>
      <c r="C71" s="183"/>
      <c r="D71" s="183"/>
      <c r="E71" s="183"/>
      <c r="F71" s="90"/>
      <c r="G71" s="90"/>
      <c r="H71" s="90"/>
      <c r="I71" s="90"/>
      <c r="J71" s="90"/>
    </row>
    <row r="72" spans="1:10" ht="12.75" x14ac:dyDescent="0.2">
      <c r="F72" s="90"/>
      <c r="G72" s="90"/>
      <c r="H72" s="90"/>
      <c r="I72" s="90"/>
      <c r="J72" s="90"/>
    </row>
    <row r="73" spans="1:10" ht="12.75" x14ac:dyDescent="0.2">
      <c r="F73" s="90"/>
      <c r="G73" s="90"/>
      <c r="H73" s="90"/>
      <c r="I73" s="90"/>
      <c r="J73" s="90"/>
    </row>
    <row r="74" spans="1:10" ht="12.75" customHeight="1" x14ac:dyDescent="0.2">
      <c r="F74" s="90"/>
      <c r="G74" s="90"/>
      <c r="H74" s="90"/>
      <c r="I74" s="90"/>
      <c r="J74" s="90"/>
    </row>
    <row r="75" spans="1:10" ht="12.75" x14ac:dyDescent="0.2">
      <c r="F75" s="90"/>
      <c r="G75" s="90"/>
      <c r="H75" s="90"/>
      <c r="I75" s="90"/>
      <c r="J75" s="90"/>
    </row>
    <row r="76" spans="1:10" ht="12.75" customHeight="1" x14ac:dyDescent="0.2">
      <c r="F76" s="90"/>
      <c r="G76" s="90"/>
      <c r="H76" s="90"/>
      <c r="I76" s="90"/>
      <c r="J76" s="90"/>
    </row>
    <row r="77" spans="1:10" ht="12.75" x14ac:dyDescent="0.2">
      <c r="F77" s="90"/>
      <c r="G77" s="90"/>
      <c r="H77" s="90"/>
      <c r="I77" s="90"/>
      <c r="J77" s="90"/>
    </row>
    <row r="79" spans="1:10" ht="25.5" customHeight="1" x14ac:dyDescent="0.2"/>
    <row r="80" spans="1:10" ht="12.75" customHeight="1" x14ac:dyDescent="0.2"/>
    <row r="85" spans="12:13" ht="12.75" customHeight="1" x14ac:dyDescent="0.2"/>
    <row r="86" spans="12:13" x14ac:dyDescent="0.2">
      <c r="L86" s="165"/>
      <c r="M86" s="165"/>
    </row>
    <row r="87" spans="12:13" x14ac:dyDescent="0.2">
      <c r="L87" s="165"/>
      <c r="M87" s="165"/>
    </row>
    <row r="88" spans="12:13" x14ac:dyDescent="0.2">
      <c r="L88" s="165"/>
    </row>
    <row r="90" spans="12:13" ht="12" customHeight="1" x14ac:dyDescent="0.2"/>
    <row r="100" spans="12:14" ht="32.25" customHeight="1" x14ac:dyDescent="0.2"/>
    <row r="103" spans="12:14" x14ac:dyDescent="0.2">
      <c r="L103" s="166"/>
      <c r="M103" s="166"/>
      <c r="N103" s="166"/>
    </row>
    <row r="104" spans="12:14" ht="12" customHeight="1" x14ac:dyDescent="0.2"/>
    <row r="108" spans="12:14" ht="27.75" customHeight="1" x14ac:dyDescent="0.2"/>
    <row r="109" spans="12:14" ht="25.5" customHeight="1" x14ac:dyDescent="0.2"/>
    <row r="112" spans="12:14" ht="27" customHeight="1" x14ac:dyDescent="0.2"/>
    <row r="114" ht="33" customHeight="1" x14ac:dyDescent="0.2"/>
    <row r="115" ht="31.5" customHeight="1" x14ac:dyDescent="0.2"/>
    <row r="118" ht="27.75" customHeight="1" x14ac:dyDescent="0.2"/>
    <row r="119" ht="39.75" customHeight="1" x14ac:dyDescent="0.2"/>
    <row r="131" ht="12" customHeight="1" x14ac:dyDescent="0.2"/>
    <row r="132" ht="12.75" customHeight="1" x14ac:dyDescent="0.2"/>
    <row r="133" ht="89.25" customHeight="1" x14ac:dyDescent="0.2"/>
    <row r="134" ht="12.75" customHeight="1" x14ac:dyDescent="0.2"/>
    <row r="137" ht="11.25" customHeight="1" x14ac:dyDescent="0.2"/>
    <row r="138" ht="33.75" customHeight="1" x14ac:dyDescent="0.2"/>
  </sheetData>
  <sheetProtection formatColumns="0" formatRows="0"/>
  <mergeCells count="35">
    <mergeCell ref="A40:E40"/>
    <mergeCell ref="A43:A44"/>
    <mergeCell ref="B43:B44"/>
    <mergeCell ref="C43:E43"/>
    <mergeCell ref="A49:A50"/>
    <mergeCell ref="B49:B50"/>
    <mergeCell ref="C49:E49"/>
    <mergeCell ref="A35:A36"/>
    <mergeCell ref="B35:B36"/>
    <mergeCell ref="C35:E35"/>
    <mergeCell ref="C16:E16"/>
    <mergeCell ref="A4:J4"/>
    <mergeCell ref="A6:E6"/>
    <mergeCell ref="A7:A8"/>
    <mergeCell ref="F6:J6"/>
    <mergeCell ref="F7:F8"/>
    <mergeCell ref="H7:J7"/>
    <mergeCell ref="C7:E7"/>
    <mergeCell ref="B7:B8"/>
    <mergeCell ref="G7:G8"/>
    <mergeCell ref="G16:G17"/>
    <mergeCell ref="A14:J14"/>
    <mergeCell ref="A32:E32"/>
    <mergeCell ref="H15:J15"/>
    <mergeCell ref="A16:A17"/>
    <mergeCell ref="F16:F17"/>
    <mergeCell ref="H16:J16"/>
    <mergeCell ref="B16:B17"/>
    <mergeCell ref="A71:E71"/>
    <mergeCell ref="A55:E55"/>
    <mergeCell ref="A60:A61"/>
    <mergeCell ref="B60:B61"/>
    <mergeCell ref="A64:E64"/>
    <mergeCell ref="A57:E57"/>
    <mergeCell ref="A59:E5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5" fitToHeight="3" orientation="landscape" r:id="rId1"/>
  <headerFooter alignWithMargins="0">
    <oddHeader>&amp;A&amp;RPage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16"/>
  <sheetViews>
    <sheetView topLeftCell="A55" zoomScaleNormal="100" workbookViewId="0">
      <selection activeCell="E69" sqref="E69"/>
    </sheetView>
  </sheetViews>
  <sheetFormatPr defaultRowHeight="12.75" x14ac:dyDescent="0.2"/>
  <cols>
    <col min="1" max="1" width="34.7109375" style="37" customWidth="1"/>
    <col min="2" max="2" width="10.7109375" style="37" customWidth="1"/>
    <col min="3" max="3" width="12" style="37" customWidth="1"/>
    <col min="4" max="4" width="11.42578125" style="37" customWidth="1"/>
    <col min="5" max="5" width="11.85546875" style="37" customWidth="1"/>
    <col min="6" max="6" width="11" style="37" customWidth="1"/>
    <col min="7" max="7" width="11.42578125" style="37" customWidth="1"/>
    <col min="8" max="8" width="13.140625" style="37" customWidth="1"/>
    <col min="9" max="9" width="14.7109375" style="37" customWidth="1"/>
    <col min="10" max="10" width="11.7109375" style="37" customWidth="1"/>
    <col min="11" max="11" width="11.85546875" style="37" customWidth="1"/>
    <col min="12" max="12" width="13.85546875" style="37" customWidth="1"/>
    <col min="13" max="13" width="9.140625" style="37"/>
    <col min="14" max="14" width="11.140625" style="37" customWidth="1"/>
    <col min="15" max="15" width="9.140625" style="37"/>
    <col min="16" max="16" width="13.7109375" style="37" customWidth="1"/>
    <col min="17" max="16384" width="9.140625" style="37"/>
  </cols>
  <sheetData>
    <row r="1" spans="1:15" ht="14.25" x14ac:dyDescent="0.2">
      <c r="A1" s="36" t="s">
        <v>10</v>
      </c>
      <c r="B1" s="36"/>
      <c r="C1" s="36"/>
      <c r="D1" s="36"/>
      <c r="E1" s="36"/>
      <c r="F1" s="36"/>
      <c r="G1" s="36"/>
      <c r="H1" s="36"/>
      <c r="I1" s="36"/>
    </row>
    <row r="2" spans="1:15" ht="14.25" x14ac:dyDescent="0.2">
      <c r="A2" s="36" t="s">
        <v>129</v>
      </c>
    </row>
    <row r="4" spans="1:15" x14ac:dyDescent="0.2">
      <c r="A4" s="38" t="s">
        <v>73</v>
      </c>
    </row>
    <row r="6" spans="1:15" s="40" customFormat="1" ht="12" x14ac:dyDescent="0.2">
      <c r="A6" s="39" t="s">
        <v>101</v>
      </c>
    </row>
    <row r="7" spans="1:15" s="40" customFormat="1" ht="12" customHeight="1" x14ac:dyDescent="0.2">
      <c r="A7" s="216" t="s">
        <v>114</v>
      </c>
      <c r="B7" s="216"/>
      <c r="C7" s="216"/>
      <c r="D7" s="216"/>
      <c r="E7" s="216"/>
      <c r="F7" s="216"/>
      <c r="G7" s="216"/>
      <c r="H7" s="216"/>
      <c r="I7" s="216"/>
    </row>
    <row r="8" spans="1:15" s="40" customFormat="1" ht="16.5" customHeight="1" x14ac:dyDescent="0.2">
      <c r="A8" s="216"/>
      <c r="B8" s="216"/>
      <c r="C8" s="216"/>
      <c r="D8" s="216"/>
      <c r="E8" s="216"/>
      <c r="F8" s="216"/>
      <c r="G8" s="216"/>
      <c r="H8" s="216"/>
      <c r="I8" s="216"/>
    </row>
    <row r="9" spans="1:15" s="40" customFormat="1" ht="12.75" customHeight="1" thickBot="1" x14ac:dyDescent="0.25"/>
    <row r="10" spans="1:15" s="40" customFormat="1" ht="49.5" customHeight="1" x14ac:dyDescent="0.3">
      <c r="A10" s="41" t="s">
        <v>115</v>
      </c>
      <c r="B10" s="42" t="s">
        <v>116</v>
      </c>
      <c r="C10" s="43" t="s">
        <v>117</v>
      </c>
      <c r="D10" s="42" t="s">
        <v>122</v>
      </c>
      <c r="E10" s="42" t="s">
        <v>123</v>
      </c>
      <c r="F10" s="42" t="s">
        <v>118</v>
      </c>
      <c r="H10" s="171"/>
    </row>
    <row r="11" spans="1:15" s="40" customFormat="1" ht="14.25" customHeight="1" x14ac:dyDescent="0.2">
      <c r="A11" s="44">
        <v>1</v>
      </c>
      <c r="B11" s="45">
        <v>2</v>
      </c>
      <c r="C11" s="45">
        <v>3</v>
      </c>
      <c r="D11" s="45">
        <v>4</v>
      </c>
      <c r="E11" s="45" t="s">
        <v>124</v>
      </c>
      <c r="F11" s="45">
        <v>6</v>
      </c>
      <c r="H11" s="173"/>
      <c r="I11" s="172"/>
      <c r="J11" s="172"/>
      <c r="K11" s="172"/>
      <c r="L11" s="172"/>
      <c r="M11" s="172"/>
      <c r="N11" s="172"/>
      <c r="O11" s="172"/>
    </row>
    <row r="12" spans="1:15" s="40" customFormat="1" x14ac:dyDescent="0.2">
      <c r="A12" s="219" t="s">
        <v>83</v>
      </c>
      <c r="B12" s="220"/>
      <c r="C12" s="220"/>
      <c r="D12" s="220"/>
      <c r="E12" s="220"/>
      <c r="F12" s="221"/>
      <c r="H12" s="223"/>
      <c r="I12" s="224"/>
      <c r="J12" s="224"/>
      <c r="K12" s="224"/>
      <c r="L12" s="224"/>
      <c r="M12" s="224"/>
      <c r="N12" s="224"/>
      <c r="O12" s="224"/>
    </row>
    <row r="13" spans="1:15" s="40" customFormat="1" ht="12" x14ac:dyDescent="0.2">
      <c r="A13" s="56"/>
      <c r="B13" s="28"/>
      <c r="C13" s="26"/>
      <c r="D13" s="26"/>
      <c r="E13" s="33">
        <f>ROUND(C13*D13,2)</f>
        <v>0</v>
      </c>
      <c r="F13" s="47"/>
      <c r="H13" s="224"/>
      <c r="I13" s="224"/>
      <c r="J13" s="224"/>
      <c r="K13" s="224"/>
      <c r="L13" s="224"/>
      <c r="M13" s="224"/>
      <c r="N13" s="224"/>
      <c r="O13" s="224"/>
    </row>
    <row r="14" spans="1:15" s="40" customFormat="1" ht="12" x14ac:dyDescent="0.2">
      <c r="A14" s="56"/>
      <c r="B14" s="28"/>
      <c r="C14" s="26"/>
      <c r="D14" s="26"/>
      <c r="E14" s="33">
        <f>ROUND(C14*D14,2)</f>
        <v>0</v>
      </c>
      <c r="F14" s="47"/>
      <c r="H14" s="224"/>
      <c r="I14" s="224"/>
      <c r="J14" s="224"/>
      <c r="K14" s="224"/>
      <c r="L14" s="224"/>
      <c r="M14" s="224"/>
      <c r="N14" s="224"/>
      <c r="O14" s="224"/>
    </row>
    <row r="15" spans="1:15" s="40" customFormat="1" ht="12" x14ac:dyDescent="0.2">
      <c r="A15" s="27"/>
      <c r="B15" s="28"/>
      <c r="C15" s="26"/>
      <c r="D15" s="26"/>
      <c r="E15" s="33">
        <f>ROUND(C15*D15,2)</f>
        <v>0</v>
      </c>
      <c r="F15" s="47"/>
      <c r="H15" s="224"/>
      <c r="I15" s="224"/>
      <c r="J15" s="224"/>
      <c r="K15" s="224"/>
      <c r="L15" s="224"/>
      <c r="M15" s="224"/>
      <c r="N15" s="224"/>
      <c r="O15" s="224"/>
    </row>
    <row r="16" spans="1:15" s="40" customFormat="1" ht="12" x14ac:dyDescent="0.2">
      <c r="A16" s="27"/>
      <c r="B16" s="28"/>
      <c r="C16" s="26"/>
      <c r="D16" s="26"/>
      <c r="E16" s="33">
        <f>ROUND(C16*D16,2)</f>
        <v>0</v>
      </c>
      <c r="F16" s="47"/>
      <c r="H16" s="224"/>
      <c r="I16" s="224"/>
      <c r="J16" s="224"/>
      <c r="K16" s="224"/>
      <c r="L16" s="224"/>
      <c r="M16" s="224"/>
      <c r="N16" s="224"/>
      <c r="O16" s="224"/>
    </row>
    <row r="17" spans="1:15" s="40" customFormat="1" ht="12" x14ac:dyDescent="0.2">
      <c r="A17" s="48" t="s">
        <v>119</v>
      </c>
      <c r="B17" s="32"/>
      <c r="C17" s="29"/>
      <c r="D17" s="31">
        <v>1</v>
      </c>
      <c r="E17" s="33">
        <f>ROUND(C17*D17,2)</f>
        <v>0</v>
      </c>
      <c r="F17" s="30"/>
      <c r="H17" s="224"/>
      <c r="I17" s="224"/>
      <c r="J17" s="224"/>
      <c r="K17" s="224"/>
      <c r="L17" s="224"/>
      <c r="M17" s="224"/>
      <c r="N17" s="224"/>
      <c r="O17" s="224"/>
    </row>
    <row r="18" spans="1:15" s="40" customFormat="1" x14ac:dyDescent="0.2">
      <c r="A18" s="217" t="s">
        <v>30</v>
      </c>
      <c r="B18" s="218"/>
      <c r="C18" s="218"/>
      <c r="D18" s="218"/>
      <c r="E18" s="34">
        <f>SUM(E13:E17)</f>
        <v>0</v>
      </c>
      <c r="F18" s="35"/>
      <c r="H18" s="224"/>
      <c r="I18" s="224"/>
      <c r="J18" s="224"/>
      <c r="K18" s="224"/>
      <c r="L18" s="224"/>
      <c r="M18" s="224"/>
      <c r="N18" s="224"/>
      <c r="O18" s="224"/>
    </row>
    <row r="19" spans="1:15" s="40" customFormat="1" x14ac:dyDescent="0.2">
      <c r="A19" s="219" t="s">
        <v>82</v>
      </c>
      <c r="B19" s="220"/>
      <c r="C19" s="220"/>
      <c r="D19" s="220"/>
      <c r="E19" s="220"/>
      <c r="F19" s="221"/>
      <c r="H19" s="224"/>
      <c r="I19" s="224"/>
      <c r="J19" s="224"/>
      <c r="K19" s="224"/>
      <c r="L19" s="224"/>
      <c r="M19" s="224"/>
      <c r="N19" s="224"/>
      <c r="O19" s="224"/>
    </row>
    <row r="20" spans="1:15" s="40" customFormat="1" ht="12" x14ac:dyDescent="0.2">
      <c r="A20" s="56"/>
      <c r="B20" s="28"/>
      <c r="C20" s="26"/>
      <c r="D20" s="26"/>
      <c r="E20" s="33">
        <f>ROUND(C20*D20,2)</f>
        <v>0</v>
      </c>
      <c r="F20" s="47"/>
      <c r="H20" s="224"/>
      <c r="I20" s="224"/>
      <c r="J20" s="224"/>
      <c r="K20" s="224"/>
      <c r="L20" s="224"/>
      <c r="M20" s="224"/>
      <c r="N20" s="224"/>
      <c r="O20" s="224"/>
    </row>
    <row r="21" spans="1:15" s="40" customFormat="1" ht="12" x14ac:dyDescent="0.2">
      <c r="A21" s="56"/>
      <c r="B21" s="28"/>
      <c r="C21" s="26"/>
      <c r="D21" s="26"/>
      <c r="E21" s="33">
        <f>ROUND(C21*D21,2)</f>
        <v>0</v>
      </c>
      <c r="F21" s="47"/>
      <c r="H21" s="224"/>
      <c r="I21" s="224"/>
      <c r="J21" s="224"/>
      <c r="K21" s="224"/>
      <c r="L21" s="224"/>
      <c r="M21" s="224"/>
      <c r="N21" s="224"/>
      <c r="O21" s="224"/>
    </row>
    <row r="22" spans="1:15" s="40" customFormat="1" ht="12" x14ac:dyDescent="0.2">
      <c r="A22" s="27"/>
      <c r="B22" s="28"/>
      <c r="C22" s="26"/>
      <c r="D22" s="26"/>
      <c r="E22" s="33">
        <f>ROUND(C22*D22,2)</f>
        <v>0</v>
      </c>
      <c r="F22" s="47"/>
      <c r="H22" s="224"/>
      <c r="I22" s="224"/>
      <c r="J22" s="224"/>
      <c r="K22" s="224"/>
      <c r="L22" s="224"/>
      <c r="M22" s="224"/>
      <c r="N22" s="224"/>
      <c r="O22" s="224"/>
    </row>
    <row r="23" spans="1:15" s="40" customFormat="1" ht="12" x14ac:dyDescent="0.2">
      <c r="A23" s="27"/>
      <c r="B23" s="28"/>
      <c r="C23" s="26"/>
      <c r="D23" s="26"/>
      <c r="E23" s="33">
        <f>ROUND(C23*D23,2)</f>
        <v>0</v>
      </c>
      <c r="F23" s="47"/>
      <c r="H23" s="224"/>
      <c r="I23" s="224"/>
      <c r="J23" s="224"/>
      <c r="K23" s="224"/>
      <c r="L23" s="224"/>
      <c r="M23" s="224"/>
      <c r="N23" s="224"/>
      <c r="O23" s="224"/>
    </row>
    <row r="24" spans="1:15" s="40" customFormat="1" ht="12" x14ac:dyDescent="0.2">
      <c r="A24" s="48" t="s">
        <v>119</v>
      </c>
      <c r="B24" s="32"/>
      <c r="C24" s="29"/>
      <c r="D24" s="31">
        <v>1</v>
      </c>
      <c r="E24" s="33">
        <f>ROUND(C24*D24,2)</f>
        <v>0</v>
      </c>
      <c r="F24" s="30"/>
      <c r="H24" s="224"/>
      <c r="I24" s="224"/>
      <c r="J24" s="224"/>
      <c r="K24" s="224"/>
      <c r="L24" s="224"/>
      <c r="M24" s="224"/>
      <c r="N24" s="224"/>
      <c r="O24" s="224"/>
    </row>
    <row r="25" spans="1:15" s="40" customFormat="1" ht="13.5" customHeight="1" x14ac:dyDescent="0.2">
      <c r="A25" s="217" t="s">
        <v>30</v>
      </c>
      <c r="B25" s="218"/>
      <c r="C25" s="218"/>
      <c r="D25" s="218"/>
      <c r="E25" s="34">
        <f>SUM(E20:E24)</f>
        <v>0</v>
      </c>
      <c r="F25" s="35"/>
      <c r="H25" s="224"/>
      <c r="I25" s="224"/>
      <c r="J25" s="224"/>
      <c r="K25" s="224"/>
      <c r="L25" s="224"/>
      <c r="M25" s="224"/>
      <c r="N25" s="224"/>
      <c r="O25" s="224"/>
    </row>
    <row r="26" spans="1:15" s="40" customFormat="1" x14ac:dyDescent="0.2">
      <c r="A26" s="219" t="s">
        <v>77</v>
      </c>
      <c r="B26" s="220"/>
      <c r="C26" s="220"/>
      <c r="D26" s="220"/>
      <c r="E26" s="220"/>
      <c r="F26" s="221"/>
      <c r="H26" s="224"/>
      <c r="I26" s="224"/>
      <c r="J26" s="224"/>
      <c r="K26" s="224"/>
      <c r="L26" s="224"/>
      <c r="M26" s="224"/>
      <c r="N26" s="224"/>
      <c r="O26" s="224"/>
    </row>
    <row r="27" spans="1:15" s="40" customFormat="1" ht="12" x14ac:dyDescent="0.2">
      <c r="A27" s="56"/>
      <c r="B27" s="28"/>
      <c r="C27" s="26"/>
      <c r="D27" s="26"/>
      <c r="E27" s="33">
        <f>ROUND(C27*D27,2)</f>
        <v>0</v>
      </c>
      <c r="F27" s="47"/>
      <c r="H27" s="224"/>
      <c r="I27" s="224"/>
      <c r="J27" s="224"/>
      <c r="K27" s="224"/>
      <c r="L27" s="224"/>
      <c r="M27" s="224"/>
      <c r="N27" s="224"/>
      <c r="O27" s="224"/>
    </row>
    <row r="28" spans="1:15" s="40" customFormat="1" ht="12" x14ac:dyDescent="0.2">
      <c r="A28" s="56"/>
      <c r="B28" s="28"/>
      <c r="C28" s="26"/>
      <c r="D28" s="26"/>
      <c r="E28" s="33">
        <f>ROUND(C28*D28,2)</f>
        <v>0</v>
      </c>
      <c r="F28" s="47"/>
      <c r="H28" s="224"/>
      <c r="I28" s="224"/>
      <c r="J28" s="224"/>
      <c r="K28" s="224"/>
      <c r="L28" s="224"/>
      <c r="M28" s="224"/>
      <c r="N28" s="224"/>
      <c r="O28" s="224"/>
    </row>
    <row r="29" spans="1:15" s="40" customFormat="1" ht="12" x14ac:dyDescent="0.2">
      <c r="A29" s="27"/>
      <c r="B29" s="28"/>
      <c r="C29" s="26"/>
      <c r="D29" s="26"/>
      <c r="E29" s="33">
        <f>ROUND(C29*D29,2)</f>
        <v>0</v>
      </c>
      <c r="F29" s="47"/>
      <c r="H29" s="224"/>
      <c r="I29" s="224"/>
      <c r="J29" s="224"/>
      <c r="K29" s="224"/>
      <c r="L29" s="224"/>
      <c r="M29" s="224"/>
      <c r="N29" s="224"/>
      <c r="O29" s="224"/>
    </row>
    <row r="30" spans="1:15" s="40" customFormat="1" ht="12" x14ac:dyDescent="0.2">
      <c r="A30" s="27"/>
      <c r="B30" s="28"/>
      <c r="C30" s="26"/>
      <c r="D30" s="26"/>
      <c r="E30" s="33">
        <f>ROUND(C30*D30,2)</f>
        <v>0</v>
      </c>
      <c r="F30" s="47"/>
      <c r="H30" s="224"/>
      <c r="I30" s="224"/>
      <c r="J30" s="224"/>
      <c r="K30" s="224"/>
      <c r="L30" s="224"/>
      <c r="M30" s="224"/>
      <c r="N30" s="224"/>
      <c r="O30" s="224"/>
    </row>
    <row r="31" spans="1:15" s="40" customFormat="1" ht="12" x14ac:dyDescent="0.2">
      <c r="A31" s="48" t="s">
        <v>119</v>
      </c>
      <c r="B31" s="32"/>
      <c r="C31" s="29"/>
      <c r="D31" s="31">
        <v>1</v>
      </c>
      <c r="E31" s="33">
        <f>ROUND(C31*D31,2)</f>
        <v>0</v>
      </c>
      <c r="F31" s="30"/>
      <c r="H31" s="224"/>
      <c r="I31" s="224"/>
      <c r="J31" s="224"/>
      <c r="K31" s="224"/>
      <c r="L31" s="224"/>
      <c r="M31" s="224"/>
      <c r="N31" s="224"/>
      <c r="O31" s="224"/>
    </row>
    <row r="32" spans="1:15" s="40" customFormat="1" x14ac:dyDescent="0.2">
      <c r="A32" s="217" t="s">
        <v>30</v>
      </c>
      <c r="B32" s="218"/>
      <c r="C32" s="218"/>
      <c r="D32" s="218"/>
      <c r="E32" s="34">
        <f>SUM(E27:E31)</f>
        <v>0</v>
      </c>
      <c r="F32" s="35" t="str">
        <f>IF(ISERROR((E32-E18)/E18),"",(E32-E18)/E18)</f>
        <v/>
      </c>
      <c r="H32" s="224"/>
      <c r="I32" s="224"/>
      <c r="J32" s="224"/>
      <c r="K32" s="224"/>
      <c r="L32" s="224"/>
      <c r="M32" s="224"/>
      <c r="N32" s="224"/>
      <c r="O32" s="224"/>
    </row>
    <row r="33" spans="1:15" s="40" customFormat="1" x14ac:dyDescent="0.2">
      <c r="A33" s="219" t="s">
        <v>76</v>
      </c>
      <c r="B33" s="220"/>
      <c r="C33" s="220"/>
      <c r="D33" s="220"/>
      <c r="E33" s="220"/>
      <c r="F33" s="221"/>
      <c r="H33" s="224"/>
      <c r="I33" s="224"/>
      <c r="J33" s="224"/>
      <c r="K33" s="224"/>
      <c r="L33" s="224"/>
      <c r="M33" s="224"/>
      <c r="N33" s="224"/>
      <c r="O33" s="224"/>
    </row>
    <row r="34" spans="1:15" s="40" customFormat="1" ht="12" x14ac:dyDescent="0.2">
      <c r="A34" s="56"/>
      <c r="B34" s="28"/>
      <c r="C34" s="26"/>
      <c r="D34" s="26"/>
      <c r="E34" s="46">
        <f>ROUND(C34*D34,2)</f>
        <v>0</v>
      </c>
      <c r="F34" s="47"/>
      <c r="H34" s="224"/>
      <c r="I34" s="224"/>
      <c r="J34" s="224"/>
      <c r="K34" s="224"/>
      <c r="L34" s="224"/>
      <c r="M34" s="224"/>
      <c r="N34" s="224"/>
      <c r="O34" s="224"/>
    </row>
    <row r="35" spans="1:15" s="40" customFormat="1" ht="12" x14ac:dyDescent="0.2">
      <c r="A35" s="56"/>
      <c r="B35" s="28"/>
      <c r="C35" s="26"/>
      <c r="D35" s="26"/>
      <c r="E35" s="46">
        <f>ROUND(C35*D35,2)</f>
        <v>0</v>
      </c>
      <c r="F35" s="47"/>
      <c r="H35" s="224"/>
      <c r="I35" s="224"/>
      <c r="J35" s="224"/>
      <c r="K35" s="224"/>
      <c r="L35" s="224"/>
      <c r="M35" s="224"/>
      <c r="N35" s="224"/>
      <c r="O35" s="224"/>
    </row>
    <row r="36" spans="1:15" s="40" customFormat="1" ht="12" x14ac:dyDescent="0.2">
      <c r="A36" s="27"/>
      <c r="B36" s="28"/>
      <c r="C36" s="26"/>
      <c r="D36" s="26"/>
      <c r="E36" s="46">
        <f>ROUND(C36*D36,2)</f>
        <v>0</v>
      </c>
      <c r="F36" s="47"/>
      <c r="H36" s="224"/>
      <c r="I36" s="224"/>
      <c r="J36" s="224"/>
      <c r="K36" s="224"/>
      <c r="L36" s="224"/>
      <c r="M36" s="224"/>
      <c r="N36" s="224"/>
      <c r="O36" s="224"/>
    </row>
    <row r="37" spans="1:15" s="40" customFormat="1" ht="14.25" customHeight="1" x14ac:dyDescent="0.2">
      <c r="A37" s="27"/>
      <c r="B37" s="28"/>
      <c r="C37" s="26"/>
      <c r="D37" s="26"/>
      <c r="E37" s="46">
        <f>ROUND(C37*D37,2)</f>
        <v>0</v>
      </c>
      <c r="F37" s="47"/>
      <c r="H37" s="224"/>
      <c r="I37" s="224"/>
      <c r="J37" s="224"/>
      <c r="K37" s="224"/>
      <c r="L37" s="224"/>
      <c r="M37" s="224"/>
      <c r="N37" s="224"/>
      <c r="O37" s="224"/>
    </row>
    <row r="38" spans="1:15" s="40" customFormat="1" ht="14.25" customHeight="1" x14ac:dyDescent="0.2">
      <c r="A38" s="48" t="s">
        <v>119</v>
      </c>
      <c r="B38" s="32"/>
      <c r="C38" s="29"/>
      <c r="D38" s="31">
        <v>1</v>
      </c>
      <c r="E38" s="46">
        <f>ROUND(C38*D38,2)</f>
        <v>0</v>
      </c>
      <c r="F38" s="30"/>
      <c r="H38" s="224"/>
      <c r="I38" s="224"/>
      <c r="J38" s="224"/>
      <c r="K38" s="224"/>
      <c r="L38" s="224"/>
      <c r="M38" s="224"/>
      <c r="N38" s="224"/>
      <c r="O38" s="224"/>
    </row>
    <row r="39" spans="1:15" s="40" customFormat="1" x14ac:dyDescent="0.2">
      <c r="A39" s="217" t="s">
        <v>30</v>
      </c>
      <c r="B39" s="218"/>
      <c r="C39" s="218"/>
      <c r="D39" s="218"/>
      <c r="E39" s="34">
        <f>SUM(E34:E38)</f>
        <v>0</v>
      </c>
      <c r="F39" s="35" t="str">
        <f>IF(ISERROR((E39-E25)/E25),"",(E39-E25)/E25)</f>
        <v/>
      </c>
      <c r="H39" s="224"/>
      <c r="I39" s="224"/>
      <c r="J39" s="224"/>
      <c r="K39" s="224"/>
      <c r="L39" s="224"/>
      <c r="M39" s="224"/>
      <c r="N39" s="224"/>
      <c r="O39" s="224"/>
    </row>
    <row r="40" spans="1:15" s="40" customFormat="1" x14ac:dyDescent="0.2">
      <c r="A40" s="222" t="s">
        <v>79</v>
      </c>
      <c r="B40" s="220"/>
      <c r="C40" s="220"/>
      <c r="D40" s="220"/>
      <c r="E40" s="220"/>
      <c r="F40" s="220"/>
      <c r="H40" s="224"/>
      <c r="I40" s="224"/>
      <c r="J40" s="224"/>
      <c r="K40" s="224"/>
      <c r="L40" s="224"/>
      <c r="M40" s="224"/>
      <c r="N40" s="224"/>
      <c r="O40" s="224"/>
    </row>
    <row r="41" spans="1:15" s="40" customFormat="1" ht="12" x14ac:dyDescent="0.2">
      <c r="A41" s="56"/>
      <c r="B41" s="28"/>
      <c r="C41" s="26"/>
      <c r="D41" s="26"/>
      <c r="E41" s="46">
        <f>ROUND(C41*D41,2)</f>
        <v>0</v>
      </c>
      <c r="F41" s="47"/>
      <c r="H41" s="224"/>
      <c r="I41" s="224"/>
      <c r="J41" s="224"/>
      <c r="K41" s="224"/>
      <c r="L41" s="224"/>
      <c r="M41" s="224"/>
      <c r="N41" s="224"/>
      <c r="O41" s="224"/>
    </row>
    <row r="42" spans="1:15" s="40" customFormat="1" ht="12" x14ac:dyDescent="0.2">
      <c r="A42" s="56"/>
      <c r="B42" s="28"/>
      <c r="C42" s="26"/>
      <c r="D42" s="26"/>
      <c r="E42" s="46">
        <f>ROUND(C42*D42,2)</f>
        <v>0</v>
      </c>
      <c r="F42" s="47"/>
      <c r="H42" s="224"/>
      <c r="I42" s="224"/>
      <c r="J42" s="224"/>
      <c r="K42" s="224"/>
      <c r="L42" s="224"/>
      <c r="M42" s="224"/>
      <c r="N42" s="224"/>
      <c r="O42" s="224"/>
    </row>
    <row r="43" spans="1:15" s="40" customFormat="1" ht="12" x14ac:dyDescent="0.2">
      <c r="A43" s="27"/>
      <c r="B43" s="28"/>
      <c r="C43" s="26"/>
      <c r="D43" s="26"/>
      <c r="E43" s="46">
        <f>ROUND(C43*D43,2)</f>
        <v>0</v>
      </c>
      <c r="F43" s="47"/>
      <c r="H43" s="224"/>
      <c r="I43" s="224"/>
      <c r="J43" s="224"/>
      <c r="K43" s="224"/>
      <c r="L43" s="224"/>
      <c r="M43" s="224"/>
      <c r="N43" s="224"/>
      <c r="O43" s="224"/>
    </row>
    <row r="44" spans="1:15" s="40" customFormat="1" ht="12" x14ac:dyDescent="0.2">
      <c r="A44" s="27"/>
      <c r="B44" s="28"/>
      <c r="C44" s="26"/>
      <c r="D44" s="26"/>
      <c r="E44" s="46">
        <f>ROUND(C44*D44,2)</f>
        <v>0</v>
      </c>
      <c r="F44" s="47"/>
      <c r="H44" s="224"/>
      <c r="I44" s="224"/>
      <c r="J44" s="224"/>
      <c r="K44" s="224"/>
      <c r="L44" s="224"/>
      <c r="M44" s="224"/>
      <c r="N44" s="224"/>
      <c r="O44" s="224"/>
    </row>
    <row r="45" spans="1:15" s="40" customFormat="1" ht="12" x14ac:dyDescent="0.2">
      <c r="A45" s="48" t="s">
        <v>119</v>
      </c>
      <c r="B45" s="32"/>
      <c r="C45" s="29"/>
      <c r="D45" s="31">
        <v>1</v>
      </c>
      <c r="E45" s="46">
        <f>ROUND(C45*D45,2)</f>
        <v>0</v>
      </c>
      <c r="F45" s="30"/>
      <c r="H45" s="224"/>
      <c r="I45" s="224"/>
      <c r="J45" s="224"/>
      <c r="K45" s="224"/>
      <c r="L45" s="224"/>
      <c r="M45" s="224"/>
      <c r="N45" s="224"/>
      <c r="O45" s="224"/>
    </row>
    <row r="46" spans="1:15" s="40" customFormat="1" x14ac:dyDescent="0.2">
      <c r="A46" s="217" t="s">
        <v>30</v>
      </c>
      <c r="B46" s="218"/>
      <c r="C46" s="218"/>
      <c r="D46" s="218"/>
      <c r="E46" s="34">
        <f>SUM(E41:E45)</f>
        <v>0</v>
      </c>
      <c r="F46" s="35" t="str">
        <f>IF(ISERROR((E46-E32)/E32),"",(E46-E32)/E32)</f>
        <v/>
      </c>
      <c r="H46" s="224"/>
      <c r="I46" s="224"/>
      <c r="J46" s="224"/>
      <c r="K46" s="224"/>
      <c r="L46" s="224"/>
      <c r="M46" s="224"/>
      <c r="N46" s="224"/>
      <c r="O46" s="224"/>
    </row>
    <row r="47" spans="1:15" s="40" customFormat="1" x14ac:dyDescent="0.2">
      <c r="A47" s="227" t="s">
        <v>78</v>
      </c>
      <c r="B47" s="220"/>
      <c r="C47" s="220"/>
      <c r="D47" s="220"/>
      <c r="E47" s="220"/>
      <c r="F47" s="221"/>
      <c r="H47" s="224"/>
      <c r="I47" s="224"/>
      <c r="J47" s="224"/>
      <c r="K47" s="224"/>
      <c r="L47" s="224"/>
      <c r="M47" s="224"/>
      <c r="N47" s="224"/>
      <c r="O47" s="224"/>
    </row>
    <row r="48" spans="1:15" s="40" customFormat="1" ht="12" x14ac:dyDescent="0.2">
      <c r="A48" s="56"/>
      <c r="B48" s="28"/>
      <c r="C48" s="26"/>
      <c r="D48" s="26"/>
      <c r="E48" s="46">
        <f>ROUND(C48*D48,2)</f>
        <v>0</v>
      </c>
      <c r="F48" s="47"/>
      <c r="H48" s="224"/>
      <c r="I48" s="224"/>
      <c r="J48" s="224"/>
      <c r="K48" s="224"/>
      <c r="L48" s="224"/>
      <c r="M48" s="224"/>
      <c r="N48" s="224"/>
      <c r="O48" s="224"/>
    </row>
    <row r="49" spans="1:15" s="40" customFormat="1" ht="12" x14ac:dyDescent="0.2">
      <c r="A49" s="56"/>
      <c r="B49" s="28"/>
      <c r="C49" s="26"/>
      <c r="D49" s="26"/>
      <c r="E49" s="46">
        <f>ROUND(C49*D49,2)</f>
        <v>0</v>
      </c>
      <c r="F49" s="47"/>
      <c r="H49" s="224"/>
      <c r="I49" s="224"/>
      <c r="J49" s="224"/>
      <c r="K49" s="224"/>
      <c r="L49" s="224"/>
      <c r="M49" s="224"/>
      <c r="N49" s="224"/>
      <c r="O49" s="224"/>
    </row>
    <row r="50" spans="1:15" s="40" customFormat="1" ht="12" x14ac:dyDescent="0.2">
      <c r="A50" s="27"/>
      <c r="B50" s="28"/>
      <c r="C50" s="26"/>
      <c r="D50" s="26"/>
      <c r="E50" s="46">
        <f>ROUND(C50*D50,2)</f>
        <v>0</v>
      </c>
      <c r="F50" s="47"/>
      <c r="H50" s="224"/>
      <c r="I50" s="224"/>
      <c r="J50" s="224"/>
      <c r="K50" s="224"/>
      <c r="L50" s="224"/>
      <c r="M50" s="224"/>
      <c r="N50" s="224"/>
      <c r="O50" s="224"/>
    </row>
    <row r="51" spans="1:15" s="40" customFormat="1" ht="12" x14ac:dyDescent="0.2">
      <c r="A51" s="27"/>
      <c r="B51" s="28"/>
      <c r="C51" s="26"/>
      <c r="D51" s="26"/>
      <c r="E51" s="46">
        <f>ROUND(C51*D51,2)</f>
        <v>0</v>
      </c>
      <c r="F51" s="47"/>
      <c r="H51" s="224"/>
      <c r="I51" s="224"/>
      <c r="J51" s="224"/>
      <c r="K51" s="224"/>
      <c r="L51" s="224"/>
      <c r="M51" s="224"/>
      <c r="N51" s="224"/>
      <c r="O51" s="224"/>
    </row>
    <row r="52" spans="1:15" s="40" customFormat="1" ht="12" x14ac:dyDescent="0.2">
      <c r="A52" s="48" t="s">
        <v>119</v>
      </c>
      <c r="B52" s="32"/>
      <c r="C52" s="29"/>
      <c r="D52" s="31">
        <v>1</v>
      </c>
      <c r="E52" s="46">
        <f>ROUND(C52*D52,2)</f>
        <v>0</v>
      </c>
      <c r="F52" s="30"/>
      <c r="H52" s="224"/>
      <c r="I52" s="224"/>
      <c r="J52" s="224"/>
      <c r="K52" s="224"/>
      <c r="L52" s="224"/>
      <c r="M52" s="224"/>
      <c r="N52" s="224"/>
      <c r="O52" s="224"/>
    </row>
    <row r="53" spans="1:15" s="40" customFormat="1" x14ac:dyDescent="0.2">
      <c r="A53" s="217" t="s">
        <v>30</v>
      </c>
      <c r="B53" s="218"/>
      <c r="C53" s="218"/>
      <c r="D53" s="218"/>
      <c r="E53" s="34">
        <f>SUM(E48:E52)</f>
        <v>0</v>
      </c>
      <c r="F53" s="35" t="str">
        <f>IF(ISERROR((E53-E39)/E39),"",(E53-E39)/E39)</f>
        <v/>
      </c>
      <c r="H53" s="224"/>
      <c r="I53" s="224"/>
      <c r="J53" s="224"/>
      <c r="K53" s="224"/>
      <c r="L53" s="224"/>
      <c r="M53" s="224"/>
      <c r="N53" s="224"/>
      <c r="O53" s="224"/>
    </row>
    <row r="54" spans="1:15" s="40" customFormat="1" x14ac:dyDescent="0.2">
      <c r="A54" s="227" t="s">
        <v>81</v>
      </c>
      <c r="B54" s="220"/>
      <c r="C54" s="220"/>
      <c r="D54" s="220"/>
      <c r="E54" s="220"/>
      <c r="F54" s="221"/>
      <c r="H54" s="49"/>
    </row>
    <row r="55" spans="1:15" s="40" customFormat="1" ht="12" x14ac:dyDescent="0.2">
      <c r="A55" s="56"/>
      <c r="B55" s="28"/>
      <c r="C55" s="26"/>
      <c r="D55" s="26"/>
      <c r="E55" s="46">
        <f>ROUND(C55*D55,2)</f>
        <v>0</v>
      </c>
      <c r="F55" s="47"/>
      <c r="H55" s="49"/>
    </row>
    <row r="56" spans="1:15" s="40" customFormat="1" ht="12" x14ac:dyDescent="0.2">
      <c r="A56" s="56"/>
      <c r="B56" s="28"/>
      <c r="C56" s="26"/>
      <c r="D56" s="26"/>
      <c r="E56" s="46">
        <f>ROUND(C56*D56,2)</f>
        <v>0</v>
      </c>
      <c r="F56" s="47"/>
      <c r="H56" s="49"/>
    </row>
    <row r="57" spans="1:15" s="40" customFormat="1" ht="12" x14ac:dyDescent="0.2">
      <c r="A57" s="27"/>
      <c r="B57" s="28"/>
      <c r="C57" s="26"/>
      <c r="D57" s="26"/>
      <c r="E57" s="46">
        <f>ROUND(C57*D57,2)</f>
        <v>0</v>
      </c>
      <c r="F57" s="47"/>
      <c r="H57" s="49"/>
    </row>
    <row r="58" spans="1:15" s="40" customFormat="1" ht="12" x14ac:dyDescent="0.2">
      <c r="A58" s="27"/>
      <c r="B58" s="28"/>
      <c r="C58" s="26"/>
      <c r="D58" s="26"/>
      <c r="E58" s="46">
        <f>ROUND(C58*D58,2)</f>
        <v>0</v>
      </c>
      <c r="F58" s="47"/>
      <c r="H58" s="49"/>
    </row>
    <row r="59" spans="1:15" s="40" customFormat="1" ht="12" x14ac:dyDescent="0.2">
      <c r="A59" s="48" t="s">
        <v>119</v>
      </c>
      <c r="B59" s="32"/>
      <c r="C59" s="29"/>
      <c r="D59" s="31">
        <v>1</v>
      </c>
      <c r="E59" s="46">
        <f>ROUND(C59*D59,2)</f>
        <v>0</v>
      </c>
      <c r="F59" s="30"/>
      <c r="H59" s="49"/>
    </row>
    <row r="60" spans="1:15" s="40" customFormat="1" x14ac:dyDescent="0.2">
      <c r="A60" s="217" t="s">
        <v>30</v>
      </c>
      <c r="B60" s="218"/>
      <c r="C60" s="218"/>
      <c r="D60" s="218"/>
      <c r="E60" s="34">
        <f>SUM(E55:E59)</f>
        <v>0</v>
      </c>
      <c r="F60" s="35" t="str">
        <f>IF(ISERROR((E60-E46)/E46),"",(E60-E46)/E46)</f>
        <v/>
      </c>
      <c r="K60" s="49"/>
    </row>
    <row r="61" spans="1:15" s="40" customFormat="1" x14ac:dyDescent="0.2">
      <c r="A61" s="227" t="s">
        <v>80</v>
      </c>
      <c r="B61" s="220"/>
      <c r="C61" s="220"/>
      <c r="D61" s="220"/>
      <c r="E61" s="220"/>
      <c r="F61" s="221"/>
      <c r="K61" s="49"/>
    </row>
    <row r="62" spans="1:15" s="40" customFormat="1" ht="12" x14ac:dyDescent="0.2">
      <c r="A62" s="56"/>
      <c r="B62" s="28"/>
      <c r="C62" s="26"/>
      <c r="D62" s="26"/>
      <c r="E62" s="46">
        <f>ROUND(C62*D62,2)</f>
        <v>0</v>
      </c>
      <c r="F62" s="47"/>
      <c r="K62" s="49"/>
    </row>
    <row r="63" spans="1:15" s="40" customFormat="1" ht="12" x14ac:dyDescent="0.2">
      <c r="A63" s="56"/>
      <c r="B63" s="28"/>
      <c r="C63" s="26"/>
      <c r="D63" s="26"/>
      <c r="E63" s="46">
        <f>ROUND(C63*D63,2)</f>
        <v>0</v>
      </c>
      <c r="F63" s="47"/>
      <c r="K63" s="49"/>
    </row>
    <row r="64" spans="1:15" s="40" customFormat="1" ht="12" x14ac:dyDescent="0.2">
      <c r="A64" s="27"/>
      <c r="B64" s="28"/>
      <c r="C64" s="26"/>
      <c r="D64" s="26"/>
      <c r="E64" s="46">
        <f>ROUND(C64*D64,2)</f>
        <v>0</v>
      </c>
      <c r="F64" s="47"/>
      <c r="K64" s="49"/>
    </row>
    <row r="65" spans="1:11" s="40" customFormat="1" ht="12" x14ac:dyDescent="0.2">
      <c r="A65" s="27"/>
      <c r="B65" s="28"/>
      <c r="C65" s="26"/>
      <c r="D65" s="26"/>
      <c r="E65" s="46">
        <f>ROUND(C65*D65,2)</f>
        <v>0</v>
      </c>
      <c r="F65" s="47"/>
      <c r="K65" s="49"/>
    </row>
    <row r="66" spans="1:11" s="40" customFormat="1" ht="12" x14ac:dyDescent="0.2">
      <c r="A66" s="48" t="s">
        <v>119</v>
      </c>
      <c r="B66" s="32"/>
      <c r="C66" s="29"/>
      <c r="D66" s="31">
        <v>1</v>
      </c>
      <c r="E66" s="46">
        <f>ROUND(C66*D66,2)</f>
        <v>0</v>
      </c>
      <c r="F66" s="30"/>
      <c r="K66" s="49"/>
    </row>
    <row r="67" spans="1:11" s="40" customFormat="1" x14ac:dyDescent="0.2">
      <c r="A67" s="217" t="s">
        <v>30</v>
      </c>
      <c r="B67" s="218"/>
      <c r="C67" s="218"/>
      <c r="D67" s="218"/>
      <c r="E67" s="34">
        <f>SUM(E62:E66)</f>
        <v>0</v>
      </c>
      <c r="F67" s="35" t="str">
        <f>IF(ISERROR((E67-E53)/E53),"",(E67-E53)/E53)</f>
        <v/>
      </c>
      <c r="K67" s="49"/>
    </row>
    <row r="68" spans="1:11" s="40" customFormat="1" x14ac:dyDescent="0.2">
      <c r="A68" s="227" t="s">
        <v>139</v>
      </c>
      <c r="B68" s="220"/>
      <c r="C68" s="220"/>
      <c r="D68" s="220"/>
      <c r="E68" s="220"/>
      <c r="F68" s="221"/>
      <c r="G68" s="49"/>
      <c r="K68" s="49"/>
    </row>
    <row r="69" spans="1:11" s="40" customFormat="1" ht="12" x14ac:dyDescent="0.2">
      <c r="A69" s="56"/>
      <c r="B69" s="28"/>
      <c r="C69" s="26"/>
      <c r="D69" s="26"/>
      <c r="E69" s="46">
        <f>ROUND(C69*D69,2)</f>
        <v>0</v>
      </c>
      <c r="F69" s="47"/>
      <c r="G69" s="49"/>
      <c r="K69" s="49"/>
    </row>
    <row r="70" spans="1:11" s="40" customFormat="1" ht="12" x14ac:dyDescent="0.2">
      <c r="A70" s="56"/>
      <c r="B70" s="28"/>
      <c r="C70" s="26"/>
      <c r="D70" s="26"/>
      <c r="E70" s="46">
        <f>ROUND(C70*D70,2)</f>
        <v>0</v>
      </c>
      <c r="F70" s="47"/>
      <c r="G70" s="49"/>
      <c r="K70" s="49"/>
    </row>
    <row r="71" spans="1:11" s="40" customFormat="1" ht="12" x14ac:dyDescent="0.2">
      <c r="A71" s="27"/>
      <c r="B71" s="28"/>
      <c r="C71" s="26"/>
      <c r="D71" s="26"/>
      <c r="E71" s="46">
        <f>ROUND(C71*D71,2)</f>
        <v>0</v>
      </c>
      <c r="F71" s="47"/>
      <c r="G71" s="49"/>
      <c r="K71" s="49"/>
    </row>
    <row r="72" spans="1:11" s="40" customFormat="1" ht="12" x14ac:dyDescent="0.2">
      <c r="A72" s="27"/>
      <c r="B72" s="28"/>
      <c r="C72" s="26"/>
      <c r="D72" s="26"/>
      <c r="E72" s="46">
        <f>ROUND(C72*D72,2)</f>
        <v>0</v>
      </c>
      <c r="F72" s="47"/>
      <c r="G72" s="49"/>
      <c r="K72" s="49"/>
    </row>
    <row r="73" spans="1:11" s="40" customFormat="1" ht="12" x14ac:dyDescent="0.2">
      <c r="A73" s="48" t="s">
        <v>119</v>
      </c>
      <c r="B73" s="32"/>
      <c r="C73" s="29"/>
      <c r="D73" s="31">
        <v>1</v>
      </c>
      <c r="E73" s="46">
        <f>ROUND(C73*D73,2)</f>
        <v>0</v>
      </c>
      <c r="F73" s="30"/>
      <c r="G73" s="49"/>
      <c r="K73" s="49"/>
    </row>
    <row r="74" spans="1:11" s="40" customFormat="1" x14ac:dyDescent="0.2">
      <c r="A74" s="217" t="s">
        <v>30</v>
      </c>
      <c r="B74" s="218"/>
      <c r="C74" s="218"/>
      <c r="D74" s="218"/>
      <c r="E74" s="34">
        <f>SUM(E69:E73)</f>
        <v>0</v>
      </c>
      <c r="F74" s="35" t="str">
        <f>IF(ISERROR((E74-E60)/E60),"",(E74-E60)/E60)</f>
        <v/>
      </c>
      <c r="G74" s="49"/>
      <c r="K74" s="49"/>
    </row>
    <row r="75" spans="1:11" s="40" customFormat="1" x14ac:dyDescent="0.2">
      <c r="A75" s="227" t="s">
        <v>140</v>
      </c>
      <c r="B75" s="220"/>
      <c r="C75" s="220"/>
      <c r="D75" s="220"/>
      <c r="E75" s="220"/>
      <c r="F75" s="221"/>
      <c r="G75" s="49"/>
      <c r="K75" s="49"/>
    </row>
    <row r="76" spans="1:11" s="40" customFormat="1" ht="12" x14ac:dyDescent="0.2">
      <c r="A76" s="56"/>
      <c r="B76" s="28"/>
      <c r="C76" s="26"/>
      <c r="D76" s="26"/>
      <c r="E76" s="46">
        <f>ROUND(C76*D76,2)</f>
        <v>0</v>
      </c>
      <c r="F76" s="47"/>
      <c r="G76" s="49"/>
      <c r="K76" s="49"/>
    </row>
    <row r="77" spans="1:11" s="40" customFormat="1" ht="12" x14ac:dyDescent="0.2">
      <c r="A77" s="56"/>
      <c r="B77" s="28"/>
      <c r="C77" s="26"/>
      <c r="D77" s="26"/>
      <c r="E77" s="46">
        <f>ROUND(C77*D77,2)</f>
        <v>0</v>
      </c>
      <c r="F77" s="47"/>
      <c r="G77" s="49"/>
      <c r="K77" s="49"/>
    </row>
    <row r="78" spans="1:11" s="40" customFormat="1" ht="12" x14ac:dyDescent="0.2">
      <c r="A78" s="27"/>
      <c r="B78" s="28"/>
      <c r="C78" s="26"/>
      <c r="D78" s="26"/>
      <c r="E78" s="46">
        <f>ROUND(C78*D78,2)</f>
        <v>0</v>
      </c>
      <c r="F78" s="47"/>
      <c r="G78" s="49"/>
      <c r="K78" s="49"/>
    </row>
    <row r="79" spans="1:11" s="40" customFormat="1" ht="12" x14ac:dyDescent="0.2">
      <c r="A79" s="27"/>
      <c r="B79" s="28"/>
      <c r="C79" s="26"/>
      <c r="D79" s="26"/>
      <c r="E79" s="46">
        <f>ROUND(C79*D79,2)</f>
        <v>0</v>
      </c>
      <c r="F79" s="47"/>
      <c r="G79" s="49"/>
      <c r="K79" s="49"/>
    </row>
    <row r="80" spans="1:11" s="40" customFormat="1" ht="12" x14ac:dyDescent="0.2">
      <c r="A80" s="48" t="s">
        <v>119</v>
      </c>
      <c r="B80" s="32"/>
      <c r="C80" s="29"/>
      <c r="D80" s="31">
        <v>1</v>
      </c>
      <c r="E80" s="46">
        <f>ROUND(C80*D80,2)</f>
        <v>0</v>
      </c>
      <c r="F80" s="30"/>
      <c r="G80" s="49"/>
      <c r="K80" s="49"/>
    </row>
    <row r="81" spans="1:16" s="40" customFormat="1" x14ac:dyDescent="0.2">
      <c r="A81" s="217" t="s">
        <v>30</v>
      </c>
      <c r="B81" s="218"/>
      <c r="C81" s="218"/>
      <c r="D81" s="218"/>
      <c r="E81" s="34">
        <f>SUM(E76:E80)</f>
        <v>0</v>
      </c>
      <c r="F81" s="35" t="str">
        <f>IF(ISERROR((E81-E67)/E67),"",(E81-E67)/E67)</f>
        <v/>
      </c>
      <c r="G81" s="49"/>
      <c r="K81" s="49"/>
    </row>
    <row r="82" spans="1:16" s="40" customFormat="1" x14ac:dyDescent="0.2">
      <c r="A82" s="227" t="s">
        <v>141</v>
      </c>
      <c r="B82" s="220"/>
      <c r="C82" s="220"/>
      <c r="D82" s="220"/>
      <c r="E82" s="220"/>
      <c r="F82" s="221"/>
      <c r="G82" s="49"/>
      <c r="K82" s="49"/>
    </row>
    <row r="83" spans="1:16" s="40" customFormat="1" ht="12" x14ac:dyDescent="0.2">
      <c r="A83" s="56"/>
      <c r="B83" s="28"/>
      <c r="C83" s="26"/>
      <c r="D83" s="26"/>
      <c r="E83" s="46">
        <f>ROUND(C83*D83,2)</f>
        <v>0</v>
      </c>
      <c r="F83" s="47"/>
      <c r="G83" s="49"/>
      <c r="K83" s="49"/>
    </row>
    <row r="84" spans="1:16" s="40" customFormat="1" ht="12" x14ac:dyDescent="0.2">
      <c r="A84" s="56"/>
      <c r="B84" s="28"/>
      <c r="C84" s="26"/>
      <c r="D84" s="26"/>
      <c r="E84" s="46">
        <f>ROUND(C84*D84,2)</f>
        <v>0</v>
      </c>
      <c r="F84" s="47"/>
      <c r="G84" s="49"/>
      <c r="K84" s="49"/>
    </row>
    <row r="85" spans="1:16" s="40" customFormat="1" ht="12" x14ac:dyDescent="0.2">
      <c r="A85" s="27"/>
      <c r="B85" s="28"/>
      <c r="C85" s="26"/>
      <c r="D85" s="26"/>
      <c r="E85" s="46">
        <f>ROUND(C85*D85,2)</f>
        <v>0</v>
      </c>
      <c r="F85" s="47"/>
      <c r="G85" s="49"/>
      <c r="K85" s="49"/>
    </row>
    <row r="86" spans="1:16" s="40" customFormat="1" ht="12" x14ac:dyDescent="0.2">
      <c r="A86" s="27"/>
      <c r="B86" s="28"/>
      <c r="C86" s="26"/>
      <c r="D86" s="26"/>
      <c r="E86" s="46">
        <f>ROUND(C86*D86,2)</f>
        <v>0</v>
      </c>
      <c r="F86" s="47"/>
      <c r="G86" s="49"/>
      <c r="K86" s="49"/>
    </row>
    <row r="87" spans="1:16" s="40" customFormat="1" ht="12" x14ac:dyDescent="0.2">
      <c r="A87" s="48" t="s">
        <v>119</v>
      </c>
      <c r="B87" s="32"/>
      <c r="C87" s="29"/>
      <c r="D87" s="31">
        <v>1</v>
      </c>
      <c r="E87" s="46">
        <f>ROUND(C87*D87,2)</f>
        <v>0</v>
      </c>
      <c r="F87" s="30"/>
      <c r="G87" s="49"/>
      <c r="K87" s="49"/>
    </row>
    <row r="88" spans="1:16" s="40" customFormat="1" x14ac:dyDescent="0.2">
      <c r="A88" s="217" t="s">
        <v>30</v>
      </c>
      <c r="B88" s="218"/>
      <c r="C88" s="218"/>
      <c r="D88" s="218"/>
      <c r="E88" s="34">
        <f>SUM(E83:E87)</f>
        <v>0</v>
      </c>
      <c r="F88" s="35" t="str">
        <f>IF(ISERROR((E88-E74)/E74),"",(E88-E74)/E74)</f>
        <v/>
      </c>
      <c r="G88" s="49"/>
      <c r="K88" s="49"/>
    </row>
    <row r="89" spans="1:16" s="40" customFormat="1" x14ac:dyDescent="0.2">
      <c r="A89" s="227" t="s">
        <v>142</v>
      </c>
      <c r="B89" s="220"/>
      <c r="C89" s="220"/>
      <c r="D89" s="220"/>
      <c r="E89" s="220"/>
      <c r="F89" s="221"/>
      <c r="G89" s="49"/>
      <c r="K89" s="49"/>
    </row>
    <row r="90" spans="1:16" s="40" customFormat="1" ht="12" x14ac:dyDescent="0.2">
      <c r="A90" s="56"/>
      <c r="B90" s="28"/>
      <c r="C90" s="26"/>
      <c r="D90" s="26"/>
      <c r="E90" s="46">
        <f>ROUND(C90*D90,2)</f>
        <v>0</v>
      </c>
      <c r="F90" s="47"/>
      <c r="G90" s="49"/>
      <c r="K90" s="49"/>
    </row>
    <row r="91" spans="1:16" s="40" customFormat="1" ht="12" x14ac:dyDescent="0.2">
      <c r="A91" s="56"/>
      <c r="B91" s="28"/>
      <c r="C91" s="26"/>
      <c r="D91" s="26"/>
      <c r="E91" s="46">
        <f>ROUND(C91*D91,2)</f>
        <v>0</v>
      </c>
      <c r="F91" s="47"/>
      <c r="G91" s="49"/>
      <c r="K91" s="49"/>
    </row>
    <row r="92" spans="1:16" s="40" customFormat="1" ht="12" x14ac:dyDescent="0.2">
      <c r="A92" s="27"/>
      <c r="B92" s="28"/>
      <c r="C92" s="26"/>
      <c r="D92" s="26"/>
      <c r="E92" s="46">
        <f>ROUND(C92*D92,2)</f>
        <v>0</v>
      </c>
      <c r="F92" s="47"/>
      <c r="G92" s="49"/>
      <c r="K92" s="49"/>
    </row>
    <row r="93" spans="1:16" s="40" customFormat="1" ht="12" x14ac:dyDescent="0.2">
      <c r="A93" s="27"/>
      <c r="B93" s="28"/>
      <c r="C93" s="26"/>
      <c r="D93" s="26"/>
      <c r="E93" s="46">
        <f>ROUND(C93*D93,2)</f>
        <v>0</v>
      </c>
      <c r="F93" s="47"/>
      <c r="G93" s="49"/>
      <c r="K93" s="49"/>
    </row>
    <row r="94" spans="1:16" s="40" customFormat="1" ht="12" x14ac:dyDescent="0.2">
      <c r="A94" s="48" t="s">
        <v>119</v>
      </c>
      <c r="B94" s="32"/>
      <c r="C94" s="29"/>
      <c r="D94" s="31">
        <v>1</v>
      </c>
      <c r="E94" s="46">
        <f>ROUND(C94*D94,2)</f>
        <v>0</v>
      </c>
      <c r="F94" s="30"/>
      <c r="G94" s="49"/>
      <c r="K94" s="49"/>
    </row>
    <row r="95" spans="1:16" s="40" customFormat="1" x14ac:dyDescent="0.2">
      <c r="A95" s="217" t="s">
        <v>30</v>
      </c>
      <c r="B95" s="218"/>
      <c r="C95" s="218"/>
      <c r="D95" s="218"/>
      <c r="E95" s="34">
        <f>SUM(E90:E94)</f>
        <v>0</v>
      </c>
      <c r="F95" s="35" t="str">
        <f>IF(ISERROR((E95-E81)/E81),"",(E95-E81)/E81)</f>
        <v/>
      </c>
      <c r="G95" s="49"/>
      <c r="K95" s="49"/>
    </row>
    <row r="96" spans="1:16" s="40" customFormat="1" ht="12" x14ac:dyDescent="0.2">
      <c r="A96" s="50"/>
      <c r="B96" s="50"/>
      <c r="C96" s="50"/>
      <c r="D96" s="50"/>
      <c r="E96" s="50"/>
      <c r="F96" s="50"/>
      <c r="G96" s="50"/>
      <c r="H96" s="49"/>
      <c r="I96" s="49"/>
      <c r="J96" s="49"/>
      <c r="K96" s="49"/>
      <c r="P96" s="49"/>
    </row>
    <row r="97" spans="1:16" s="40" customFormat="1" ht="12.75" customHeight="1" x14ac:dyDescent="0.2">
      <c r="A97" s="216" t="s">
        <v>120</v>
      </c>
      <c r="B97" s="216"/>
      <c r="C97" s="216"/>
      <c r="D97" s="216"/>
      <c r="E97" s="216"/>
      <c r="F97" s="216"/>
      <c r="G97" s="216"/>
      <c r="H97" s="216"/>
      <c r="I97" s="216"/>
      <c r="J97" s="49"/>
      <c r="K97" s="49"/>
      <c r="P97" s="49"/>
    </row>
    <row r="98" spans="1:16" s="40" customFormat="1" ht="12.75" customHeight="1" x14ac:dyDescent="0.2">
      <c r="A98" s="216" t="s">
        <v>121</v>
      </c>
      <c r="B98" s="216"/>
      <c r="C98" s="216"/>
      <c r="D98" s="216"/>
      <c r="E98" s="216"/>
      <c r="F98" s="216"/>
      <c r="G98" s="216"/>
      <c r="H98" s="216"/>
      <c r="I98" s="216"/>
      <c r="J98" s="49"/>
      <c r="K98" s="49"/>
      <c r="P98" s="49"/>
    </row>
    <row r="99" spans="1:16" s="40" customFormat="1" ht="12.75" customHeight="1" x14ac:dyDescent="0.2">
      <c r="A99" s="216" t="s">
        <v>125</v>
      </c>
      <c r="B99" s="216"/>
      <c r="C99" s="216"/>
      <c r="D99" s="216"/>
      <c r="E99" s="216"/>
      <c r="F99" s="216"/>
      <c r="G99" s="216"/>
      <c r="H99" s="216"/>
      <c r="I99" s="216"/>
      <c r="J99" s="49"/>
      <c r="K99" s="49"/>
      <c r="P99" s="49"/>
    </row>
    <row r="100" spans="1:16" s="40" customFormat="1" ht="52.5" customHeight="1" x14ac:dyDescent="0.2">
      <c r="A100" s="226" t="s">
        <v>126</v>
      </c>
      <c r="B100" s="226"/>
      <c r="C100" s="226"/>
      <c r="D100" s="226"/>
      <c r="E100" s="226"/>
      <c r="F100" s="226"/>
      <c r="G100" s="226"/>
      <c r="H100" s="226"/>
      <c r="I100" s="226"/>
      <c r="J100" s="49"/>
      <c r="K100" s="49"/>
      <c r="P100" s="49"/>
    </row>
    <row r="101" spans="1:16" s="40" customFormat="1" ht="12" x14ac:dyDescent="0.2">
      <c r="A101" s="50"/>
      <c r="B101" s="50"/>
      <c r="C101" s="50"/>
      <c r="D101" s="50"/>
      <c r="E101" s="50"/>
      <c r="F101" s="50"/>
      <c r="G101" s="50"/>
      <c r="H101" s="49"/>
      <c r="I101" s="49"/>
      <c r="J101" s="49"/>
      <c r="K101" s="49"/>
      <c r="P101" s="49"/>
    </row>
    <row r="102" spans="1:16" s="40" customFormat="1" ht="41.25" customHeight="1" x14ac:dyDescent="0.2">
      <c r="A102" s="226" t="s">
        <v>127</v>
      </c>
      <c r="B102" s="226"/>
      <c r="C102" s="226"/>
      <c r="D102" s="226"/>
      <c r="E102" s="226"/>
      <c r="F102" s="226"/>
      <c r="G102" s="226"/>
      <c r="H102" s="226"/>
      <c r="I102" s="226"/>
      <c r="J102" s="49"/>
      <c r="K102" s="49"/>
      <c r="P102" s="49"/>
    </row>
    <row r="103" spans="1:16" s="40" customFormat="1" ht="12" x14ac:dyDescent="0.2">
      <c r="A103" s="50"/>
      <c r="B103" s="50"/>
      <c r="C103" s="50"/>
      <c r="D103" s="50"/>
      <c r="E103" s="50"/>
      <c r="F103" s="50"/>
      <c r="G103" s="50"/>
      <c r="H103" s="49"/>
      <c r="I103" s="49"/>
      <c r="J103" s="49"/>
      <c r="K103" s="49"/>
      <c r="P103" s="49"/>
    </row>
    <row r="104" spans="1:16" s="40" customFormat="1" ht="12" customHeight="1" x14ac:dyDescent="0.2">
      <c r="A104" s="225" t="s">
        <v>128</v>
      </c>
      <c r="B104" s="225"/>
      <c r="C104" s="225"/>
      <c r="D104" s="225"/>
      <c r="E104" s="225"/>
      <c r="F104" s="225"/>
      <c r="G104" s="225"/>
      <c r="H104" s="225"/>
      <c r="I104" s="225"/>
      <c r="J104" s="49"/>
      <c r="K104" s="49"/>
      <c r="P104" s="49"/>
    </row>
    <row r="105" spans="1:16" s="40" customFormat="1" ht="12" customHeight="1" x14ac:dyDescent="0.2">
      <c r="A105" s="225"/>
      <c r="B105" s="225"/>
      <c r="C105" s="225"/>
      <c r="D105" s="225"/>
      <c r="E105" s="225"/>
      <c r="F105" s="225"/>
      <c r="G105" s="225"/>
      <c r="H105" s="225"/>
      <c r="I105" s="225"/>
      <c r="J105" s="49"/>
      <c r="K105" s="49"/>
      <c r="P105" s="49"/>
    </row>
    <row r="106" spans="1:16" s="40" customFormat="1" ht="14.25" customHeight="1" x14ac:dyDescent="0.2">
      <c r="A106" s="225"/>
      <c r="B106" s="225"/>
      <c r="C106" s="225"/>
      <c r="D106" s="225"/>
      <c r="E106" s="225"/>
      <c r="F106" s="225"/>
      <c r="G106" s="225"/>
      <c r="H106" s="225"/>
      <c r="I106" s="225"/>
      <c r="J106" s="49"/>
      <c r="K106" s="49"/>
      <c r="P106" s="49"/>
    </row>
    <row r="107" spans="1:16" ht="29.25" customHeight="1" x14ac:dyDescent="0.2">
      <c r="A107" s="226" t="s">
        <v>146</v>
      </c>
      <c r="B107" s="226"/>
      <c r="C107" s="226"/>
      <c r="D107" s="226"/>
      <c r="E107" s="226"/>
      <c r="F107" s="226"/>
      <c r="G107" s="226"/>
      <c r="H107" s="226"/>
      <c r="I107" s="226"/>
    </row>
    <row r="108" spans="1:16" x14ac:dyDescent="0.2">
      <c r="H108" s="40"/>
      <c r="I108" s="40"/>
    </row>
    <row r="109" spans="1:16" x14ac:dyDescent="0.2">
      <c r="H109" s="51"/>
      <c r="I109" s="40"/>
    </row>
    <row r="110" spans="1:16" x14ac:dyDescent="0.2">
      <c r="I110" s="52"/>
    </row>
    <row r="111" spans="1:16" x14ac:dyDescent="0.2">
      <c r="H111" s="53"/>
    </row>
    <row r="112" spans="1:16" ht="12.75" customHeight="1" x14ac:dyDescent="0.2">
      <c r="H112" s="53"/>
      <c r="I112" s="53"/>
    </row>
    <row r="113" spans="1:9" x14ac:dyDescent="0.2">
      <c r="H113" s="53"/>
      <c r="I113" s="53"/>
    </row>
    <row r="114" spans="1:9" ht="39" customHeight="1" x14ac:dyDescent="0.2">
      <c r="A114" s="54"/>
      <c r="B114" s="54"/>
      <c r="C114" s="54"/>
      <c r="D114" s="54"/>
      <c r="E114" s="54"/>
      <c r="F114" s="54"/>
      <c r="I114" s="53"/>
    </row>
    <row r="115" spans="1:9" x14ac:dyDescent="0.2">
      <c r="E115" s="55"/>
      <c r="F115" s="55"/>
    </row>
    <row r="116" spans="1:9" x14ac:dyDescent="0.2">
      <c r="E116" s="55"/>
      <c r="F116" s="55"/>
    </row>
  </sheetData>
  <sheetProtection formatColumns="0" formatRows="0"/>
  <mergeCells count="33">
    <mergeCell ref="A107:I107"/>
    <mergeCell ref="A102:I102"/>
    <mergeCell ref="A47:F47"/>
    <mergeCell ref="A60:D60"/>
    <mergeCell ref="A54:F54"/>
    <mergeCell ref="A82:F82"/>
    <mergeCell ref="A88:D88"/>
    <mergeCell ref="A74:D74"/>
    <mergeCell ref="A89:F89"/>
    <mergeCell ref="A95:D95"/>
    <mergeCell ref="A67:D67"/>
    <mergeCell ref="A61:F61"/>
    <mergeCell ref="A68:F68"/>
    <mergeCell ref="A75:F75"/>
    <mergeCell ref="A81:D81"/>
    <mergeCell ref="A53:D53"/>
    <mergeCell ref="A104:I106"/>
    <mergeCell ref="A97:I97"/>
    <mergeCell ref="A98:I98"/>
    <mergeCell ref="A99:I99"/>
    <mergeCell ref="A100:I100"/>
    <mergeCell ref="A40:F40"/>
    <mergeCell ref="A12:F12"/>
    <mergeCell ref="A18:D18"/>
    <mergeCell ref="A25:D25"/>
    <mergeCell ref="H12:O53"/>
    <mergeCell ref="A19:F19"/>
    <mergeCell ref="A46:D46"/>
    <mergeCell ref="A7:I8"/>
    <mergeCell ref="A32:D32"/>
    <mergeCell ref="A26:F26"/>
    <mergeCell ref="A39:D39"/>
    <mergeCell ref="A33:F33"/>
  </mergeCells>
  <pageMargins left="0.74803149606299213" right="0.74803149606299213" top="0.59055118110236227" bottom="0.39370078740157483" header="0.27559055118110237" footer="0.27559055118110237"/>
  <pageSetup paperSize="9" scale="60" fitToWidth="4" fitToHeight="3" orientation="landscape" r:id="rId1"/>
  <headerFooter alignWithMargins="0">
    <oddHeader>&amp;A&amp;RPage &amp;P</oddHeader>
  </headerFooter>
  <rowBreaks count="1" manualBreakCount="1">
    <brk id="66" max="16383" man="1"/>
  </rowBreaks>
  <ignoredErrors>
    <ignoredError sqref="E13:E18 E20:E25 E27:E32 E34:E39 E41:E46 E48:E52 E55:E59 E62:E66 F32 F39 F46 E53:F53 E60:F60 E67:F6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1"/>
  <sheetViews>
    <sheetView topLeftCell="A20" zoomScaleNormal="100" workbookViewId="0">
      <selection activeCell="A55" sqref="A55:E55"/>
    </sheetView>
  </sheetViews>
  <sheetFormatPr defaultRowHeight="12.75" x14ac:dyDescent="0.2"/>
  <cols>
    <col min="1" max="1" width="32.140625" style="58" customWidth="1"/>
    <col min="2" max="2" width="18.5703125" style="58" customWidth="1"/>
    <col min="3" max="3" width="18" style="58" customWidth="1"/>
    <col min="4" max="4" width="15.5703125" style="58" customWidth="1"/>
    <col min="5" max="5" width="13.7109375" style="58" customWidth="1"/>
    <col min="6" max="6" width="13.140625" style="58" customWidth="1"/>
    <col min="7" max="7" width="14.7109375" style="58" customWidth="1"/>
    <col min="8" max="8" width="15.140625" style="58" customWidth="1"/>
    <col min="9" max="9" width="10.5703125" style="58" customWidth="1"/>
    <col min="10" max="10" width="13.85546875" style="58" customWidth="1"/>
    <col min="11" max="11" width="9.140625" style="58"/>
    <col min="12" max="12" width="11.140625" style="58" customWidth="1"/>
    <col min="13" max="13" width="9.140625" style="58"/>
    <col min="14" max="14" width="13.7109375" style="58" customWidth="1"/>
    <col min="15" max="16384" width="9.140625" style="58"/>
  </cols>
  <sheetData>
    <row r="1" spans="1:7" ht="14.25" x14ac:dyDescent="0.2">
      <c r="A1" s="57" t="s">
        <v>10</v>
      </c>
      <c r="B1" s="57"/>
      <c r="C1" s="57"/>
      <c r="D1" s="57"/>
      <c r="E1" s="57"/>
      <c r="F1" s="57"/>
      <c r="G1" s="57"/>
    </row>
    <row r="2" spans="1:7" ht="14.25" x14ac:dyDescent="0.2">
      <c r="A2" s="57" t="s">
        <v>96</v>
      </c>
    </row>
    <row r="3" spans="1:7" s="61" customFormat="1" ht="35.25" customHeight="1" x14ac:dyDescent="0.2">
      <c r="A3" s="231"/>
      <c r="B3" s="232"/>
      <c r="C3" s="232"/>
      <c r="D3" s="232"/>
      <c r="E3" s="59"/>
      <c r="F3" s="60"/>
      <c r="G3" s="60"/>
    </row>
    <row r="4" spans="1:7" s="61" customFormat="1" ht="21.75" customHeight="1" x14ac:dyDescent="0.2">
      <c r="A4" s="62"/>
      <c r="B4" s="59"/>
      <c r="C4" s="59"/>
      <c r="D4" s="59"/>
      <c r="E4" s="59"/>
      <c r="F4" s="60"/>
      <c r="G4" s="60"/>
    </row>
    <row r="5" spans="1:7" s="61" customFormat="1" ht="12" customHeight="1" x14ac:dyDescent="0.2">
      <c r="A5" s="63" t="s">
        <v>98</v>
      </c>
      <c r="B5" s="60"/>
      <c r="C5" s="60"/>
      <c r="D5" s="60"/>
      <c r="E5" s="60"/>
      <c r="F5" s="60"/>
      <c r="G5" s="60"/>
    </row>
    <row r="6" spans="1:7" s="61" customFormat="1" ht="41.25" customHeight="1" thickBot="1" x14ac:dyDescent="0.25">
      <c r="A6" s="233" t="s">
        <v>133</v>
      </c>
      <c r="B6" s="234"/>
      <c r="C6" s="234"/>
      <c r="D6" s="234"/>
      <c r="E6" s="64" t="s">
        <v>71</v>
      </c>
    </row>
    <row r="7" spans="1:7" s="61" customFormat="1" ht="60" x14ac:dyDescent="0.2">
      <c r="A7" s="65" t="s">
        <v>8</v>
      </c>
      <c r="B7" s="66" t="s">
        <v>97</v>
      </c>
      <c r="C7" s="66" t="s">
        <v>107</v>
      </c>
      <c r="D7" s="66" t="s">
        <v>108</v>
      </c>
      <c r="E7" s="66" t="s">
        <v>109</v>
      </c>
    </row>
    <row r="8" spans="1:7" s="61" customFormat="1" ht="14.25" customHeight="1" x14ac:dyDescent="0.2">
      <c r="A8" s="67">
        <v>1</v>
      </c>
      <c r="B8" s="68">
        <v>2</v>
      </c>
      <c r="C8" s="68">
        <v>3</v>
      </c>
      <c r="D8" s="68">
        <v>4</v>
      </c>
      <c r="E8" s="68">
        <v>5</v>
      </c>
    </row>
    <row r="9" spans="1:7" s="61" customFormat="1" x14ac:dyDescent="0.2">
      <c r="A9" s="69" t="s">
        <v>83</v>
      </c>
      <c r="B9" s="70">
        <f>'Прогнозни приходи'!E18</f>
        <v>0</v>
      </c>
      <c r="C9" s="70">
        <f>ROUND(B9*ROUND(AVERAGE(IF(ISERROR(ROUND('Счетоводни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9" s="22"/>
      <c r="E9" s="15"/>
    </row>
    <row r="10" spans="1:7" s="61" customFormat="1" x14ac:dyDescent="0.2">
      <c r="A10" s="69" t="s">
        <v>82</v>
      </c>
      <c r="B10" s="70">
        <f>'Прогнозни приходи'!E25</f>
        <v>0</v>
      </c>
      <c r="C10" s="170"/>
      <c r="D10" s="22"/>
      <c r="E10" s="15"/>
    </row>
    <row r="11" spans="1:7" s="61" customFormat="1" ht="13.5" customHeight="1" x14ac:dyDescent="0.2">
      <c r="A11" s="71" t="s">
        <v>77</v>
      </c>
      <c r="B11" s="70">
        <f>'Прогнозни приходи'!E32</f>
        <v>0</v>
      </c>
      <c r="C11" s="70">
        <f>ROUND(B11*ROUND(AVERAGE(IF(ISERROR(ROUND('Счетоводни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1" s="22"/>
      <c r="E11" s="15"/>
    </row>
    <row r="12" spans="1:7" s="61" customFormat="1" x14ac:dyDescent="0.2">
      <c r="A12" s="71" t="s">
        <v>76</v>
      </c>
      <c r="B12" s="70">
        <f>'Прогнозни приходи'!E39</f>
        <v>0</v>
      </c>
      <c r="C12" s="170"/>
      <c r="D12" s="22"/>
      <c r="E12" s="15"/>
    </row>
    <row r="13" spans="1:7" s="61" customFormat="1" x14ac:dyDescent="0.2">
      <c r="A13" s="72" t="s">
        <v>79</v>
      </c>
      <c r="B13" s="70">
        <f>'Прогнозни приходи'!E46</f>
        <v>0</v>
      </c>
      <c r="C13" s="70">
        <f>ROUND(B13*ROUND(AVERAGE(IF(ISERROR(ROUND('Счетоводни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3" s="22"/>
      <c r="E13" s="15"/>
    </row>
    <row r="14" spans="1:7" s="61" customFormat="1" x14ac:dyDescent="0.2">
      <c r="A14" s="72" t="s">
        <v>78</v>
      </c>
      <c r="B14" s="70">
        <f>'Прогнозни приходи'!E53</f>
        <v>0</v>
      </c>
      <c r="C14" s="170"/>
      <c r="D14" s="22"/>
      <c r="E14" s="15"/>
    </row>
    <row r="15" spans="1:7" s="61" customFormat="1" x14ac:dyDescent="0.2">
      <c r="A15" s="72" t="s">
        <v>81</v>
      </c>
      <c r="B15" s="70">
        <f>'Прогнозни приходи'!E60</f>
        <v>0</v>
      </c>
      <c r="C15" s="70">
        <f>ROUND(B15*ROUND(AVERAGE(IF(ISERROR(ROUND('Счетоводни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5" s="22"/>
      <c r="E15" s="15"/>
    </row>
    <row r="16" spans="1:7" s="61" customFormat="1" x14ac:dyDescent="0.2">
      <c r="A16" s="72" t="s">
        <v>80</v>
      </c>
      <c r="B16" s="70">
        <f>'Прогнозни приходи'!E67</f>
        <v>0</v>
      </c>
      <c r="C16" s="170"/>
      <c r="D16" s="22"/>
      <c r="E16" s="15"/>
    </row>
    <row r="17" spans="1:14" s="61" customFormat="1" x14ac:dyDescent="0.2">
      <c r="A17" s="72" t="s">
        <v>139</v>
      </c>
      <c r="B17" s="70">
        <f>'Прогнозни приходи'!E74</f>
        <v>0</v>
      </c>
      <c r="C17" s="70">
        <f>ROUND(B17*ROUND(AVERAGE(IF(ISERROR(ROUND('Счетоводни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7" s="22"/>
      <c r="E17" s="15"/>
    </row>
    <row r="18" spans="1:14" s="61" customFormat="1" x14ac:dyDescent="0.2">
      <c r="A18" s="72" t="s">
        <v>140</v>
      </c>
      <c r="B18" s="70">
        <f>'Прогнозни приходи'!E81</f>
        <v>0</v>
      </c>
      <c r="C18" s="170"/>
      <c r="D18" s="22"/>
      <c r="E18" s="15"/>
    </row>
    <row r="19" spans="1:14" s="61" customFormat="1" x14ac:dyDescent="0.2">
      <c r="A19" s="72" t="s">
        <v>141</v>
      </c>
      <c r="B19" s="70">
        <f>'Прогнозни приходи'!E88</f>
        <v>0</v>
      </c>
      <c r="C19" s="70">
        <f>ROUND(B19*ROUND(AVERAGE(IF(ISERROR(ROUND('Счетоводни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9" s="22"/>
      <c r="E19" s="15"/>
    </row>
    <row r="20" spans="1:14" s="61" customFormat="1" x14ac:dyDescent="0.2">
      <c r="A20" s="72" t="s">
        <v>142</v>
      </c>
      <c r="B20" s="70">
        <f>'Прогнозни приходи'!E95</f>
        <v>0</v>
      </c>
      <c r="C20" s="170"/>
      <c r="D20" s="22"/>
      <c r="E20" s="15"/>
    </row>
    <row r="21" spans="1:14" s="61" customFormat="1" ht="12" x14ac:dyDescent="0.2">
      <c r="A21" s="73"/>
      <c r="B21" s="73"/>
    </row>
    <row r="22" spans="1:14" s="74" customFormat="1" ht="9" customHeight="1" x14ac:dyDescent="0.2"/>
    <row r="23" spans="1:14" s="74" customFormat="1" ht="54.75" customHeight="1" x14ac:dyDescent="0.2">
      <c r="A23" s="235" t="s">
        <v>138</v>
      </c>
      <c r="B23" s="235"/>
      <c r="C23" s="236"/>
      <c r="D23" s="236"/>
    </row>
    <row r="24" spans="1:14" s="74" customFormat="1" ht="34.5" customHeight="1" x14ac:dyDescent="0.2">
      <c r="A24" s="235" t="s">
        <v>130</v>
      </c>
      <c r="B24" s="235"/>
      <c r="C24" s="236"/>
      <c r="D24" s="236"/>
    </row>
    <row r="25" spans="1:14" s="74" customFormat="1" ht="79.5" customHeight="1" x14ac:dyDescent="0.2">
      <c r="A25" s="235" t="s">
        <v>157</v>
      </c>
      <c r="B25" s="235"/>
      <c r="C25" s="236"/>
      <c r="D25" s="236"/>
    </row>
    <row r="26" spans="1:14" s="61" customFormat="1" ht="68.25" customHeight="1" x14ac:dyDescent="0.2">
      <c r="A26" s="235" t="s">
        <v>146</v>
      </c>
      <c r="B26" s="235"/>
      <c r="C26" s="236"/>
      <c r="D26" s="236"/>
      <c r="N26" s="76"/>
    </row>
    <row r="27" spans="1:14" s="61" customFormat="1" x14ac:dyDescent="0.2">
      <c r="A27" s="75"/>
      <c r="B27" s="75"/>
      <c r="N27" s="76"/>
    </row>
    <row r="28" spans="1:14" s="61" customFormat="1" x14ac:dyDescent="0.2">
      <c r="A28" s="77" t="s">
        <v>74</v>
      </c>
      <c r="C28" s="78"/>
      <c r="D28" s="78"/>
      <c r="E28" s="78"/>
      <c r="F28" s="78"/>
      <c r="G28" s="78"/>
      <c r="H28" s="76"/>
      <c r="I28" s="76"/>
      <c r="N28" s="76"/>
    </row>
    <row r="29" spans="1:14" s="61" customFormat="1" ht="13.5" customHeight="1" x14ac:dyDescent="0.2">
      <c r="A29" s="228" t="s">
        <v>87</v>
      </c>
      <c r="B29" s="228"/>
      <c r="C29" s="75"/>
      <c r="D29" s="75"/>
      <c r="E29" s="75"/>
      <c r="F29" s="75"/>
      <c r="G29" s="75"/>
      <c r="H29" s="76"/>
      <c r="I29" s="76"/>
      <c r="N29" s="76"/>
    </row>
    <row r="30" spans="1:14" s="61" customFormat="1" ht="10.5" customHeight="1" x14ac:dyDescent="0.2">
      <c r="A30" s="73"/>
      <c r="C30" s="75"/>
      <c r="D30" s="75"/>
      <c r="E30" s="75"/>
      <c r="F30" s="75"/>
      <c r="G30" s="75"/>
      <c r="H30" s="76"/>
      <c r="I30" s="76"/>
      <c r="N30" s="76"/>
    </row>
    <row r="31" spans="1:14" s="61" customFormat="1" ht="12.75" customHeight="1" x14ac:dyDescent="0.2">
      <c r="A31" s="73"/>
      <c r="B31" s="64" t="s">
        <v>71</v>
      </c>
      <c r="C31" s="75"/>
      <c r="D31" s="75"/>
      <c r="E31" s="75"/>
      <c r="F31" s="75"/>
      <c r="G31" s="75"/>
      <c r="H31" s="76"/>
      <c r="I31" s="76"/>
      <c r="N31" s="76"/>
    </row>
    <row r="32" spans="1:14" s="61" customFormat="1" ht="30" customHeight="1" x14ac:dyDescent="0.2">
      <c r="A32" s="168" t="s">
        <v>135</v>
      </c>
      <c r="B32" s="14"/>
      <c r="C32" s="75"/>
      <c r="D32" s="75"/>
      <c r="E32" s="75"/>
      <c r="F32" s="75"/>
      <c r="G32" s="75"/>
      <c r="H32" s="76"/>
      <c r="I32" s="76"/>
      <c r="N32" s="76"/>
    </row>
    <row r="33" spans="1:14" s="61" customFormat="1" ht="28.5" customHeight="1" x14ac:dyDescent="0.2">
      <c r="A33" s="168" t="s">
        <v>136</v>
      </c>
      <c r="B33" s="14"/>
      <c r="C33" s="75"/>
      <c r="D33" s="75"/>
      <c r="E33" s="75"/>
      <c r="F33" s="75"/>
      <c r="G33" s="75"/>
      <c r="H33" s="76"/>
      <c r="I33" s="76"/>
      <c r="N33" s="76"/>
    </row>
    <row r="34" spans="1:14" s="61" customFormat="1" ht="36" x14ac:dyDescent="0.2">
      <c r="A34" s="168" t="s">
        <v>137</v>
      </c>
      <c r="B34" s="14"/>
      <c r="C34" s="75"/>
      <c r="D34" s="75"/>
      <c r="E34" s="75"/>
      <c r="F34" s="75"/>
      <c r="G34" s="75"/>
      <c r="H34" s="76"/>
      <c r="I34" s="76"/>
      <c r="N34" s="76"/>
    </row>
    <row r="35" spans="1:14" ht="25.5" customHeight="1" x14ac:dyDescent="0.2">
      <c r="A35" s="79" t="s">
        <v>75</v>
      </c>
      <c r="B35" s="169">
        <f>SUM(B32:B34)</f>
        <v>0</v>
      </c>
      <c r="C35" s="73"/>
      <c r="G35" s="61"/>
    </row>
    <row r="36" spans="1:14" x14ac:dyDescent="0.2">
      <c r="A36" s="73"/>
      <c r="C36" s="80"/>
      <c r="G36" s="61"/>
    </row>
    <row r="37" spans="1:14" ht="51" customHeight="1" x14ac:dyDescent="0.2">
      <c r="A37" s="229" t="s">
        <v>99</v>
      </c>
      <c r="B37" s="230"/>
      <c r="C37" s="230"/>
      <c r="D37" s="230"/>
      <c r="E37" s="78"/>
      <c r="F37" s="78"/>
      <c r="G37" s="78"/>
      <c r="H37" s="78"/>
    </row>
    <row r="38" spans="1:14" ht="15" customHeight="1" x14ac:dyDescent="0.2">
      <c r="A38" s="78"/>
      <c r="B38" s="78"/>
      <c r="C38" s="78"/>
      <c r="D38" s="78"/>
      <c r="E38" s="78"/>
      <c r="F38" s="78"/>
      <c r="G38" s="78"/>
      <c r="H38" s="78"/>
    </row>
    <row r="39" spans="1:14" ht="15" customHeight="1" x14ac:dyDescent="0.2"/>
    <row r="40" spans="1:14" x14ac:dyDescent="0.2">
      <c r="A40" s="81"/>
      <c r="B40" s="81"/>
      <c r="C40" s="81"/>
      <c r="D40" s="81"/>
      <c r="E40" s="81"/>
      <c r="F40" s="81"/>
      <c r="G40" s="81"/>
    </row>
    <row r="41" spans="1:14" x14ac:dyDescent="0.2">
      <c r="D41" s="82"/>
    </row>
  </sheetData>
  <sheetProtection formatColumns="0" formatRows="0"/>
  <mergeCells count="8">
    <mergeCell ref="A29:B29"/>
    <mergeCell ref="A37:D37"/>
    <mergeCell ref="A3:D3"/>
    <mergeCell ref="A6:D6"/>
    <mergeCell ref="A25:D25"/>
    <mergeCell ref="A23:D23"/>
    <mergeCell ref="A24:D24"/>
    <mergeCell ref="A26:D26"/>
  </mergeCells>
  <phoneticPr fontId="1" type="noConversion"/>
  <pageMargins left="0.74803149606299213" right="0.74803149606299213" top="0.59055118110236227" bottom="0.39370078740157483" header="0.27559055118110237" footer="0.27559055118110237"/>
  <pageSetup paperSize="9" scale="90" fitToWidth="3" fitToHeight="3" orientation="landscape" r:id="rId1"/>
  <headerFooter alignWithMargins="0">
    <oddHeader>&amp;A&amp;RPage &amp;P</oddHeader>
  </headerFooter>
  <ignoredErrors>
    <ignoredError sqref="B9:B16 C9 C11 C1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34"/>
  <sheetViews>
    <sheetView zoomScaleNormal="100" workbookViewId="0">
      <selection activeCell="A55" sqref="A55:E55"/>
    </sheetView>
  </sheetViews>
  <sheetFormatPr defaultRowHeight="12.75" x14ac:dyDescent="0.2"/>
  <cols>
    <col min="1" max="1" width="51.5703125" style="58" customWidth="1"/>
    <col min="2" max="2" width="11.85546875" style="58" customWidth="1"/>
    <col min="3" max="3" width="16.5703125" style="58" customWidth="1"/>
    <col min="4" max="4" width="12.28515625" style="58" customWidth="1"/>
    <col min="5" max="5" width="12" style="58" customWidth="1"/>
    <col min="6" max="6" width="11.7109375" style="58" customWidth="1"/>
    <col min="7" max="7" width="14" style="58" customWidth="1"/>
    <col min="8" max="8" width="14.5703125" style="58" customWidth="1"/>
    <col min="9" max="9" width="14" style="58" customWidth="1"/>
    <col min="10" max="16384" width="9.140625" style="58"/>
  </cols>
  <sheetData>
    <row r="1" spans="1:9" ht="18.75" x14ac:dyDescent="0.3">
      <c r="A1" s="84" t="s">
        <v>145</v>
      </c>
      <c r="B1" s="85"/>
      <c r="C1" s="85"/>
      <c r="D1" s="85"/>
    </row>
    <row r="3" spans="1:9" x14ac:dyDescent="0.2">
      <c r="A3" s="77"/>
    </row>
    <row r="4" spans="1:9" x14ac:dyDescent="0.2">
      <c r="A4" s="86"/>
    </row>
    <row r="5" spans="1:9" x14ac:dyDescent="0.2">
      <c r="F5" s="87"/>
    </row>
    <row r="6" spans="1:9" x14ac:dyDescent="0.2">
      <c r="A6" s="83" t="s">
        <v>148</v>
      </c>
      <c r="F6" s="88"/>
    </row>
    <row r="7" spans="1:9" x14ac:dyDescent="0.2">
      <c r="F7" s="88"/>
    </row>
    <row r="8" spans="1:9" x14ac:dyDescent="0.2">
      <c r="A8" s="86" t="s">
        <v>56</v>
      </c>
      <c r="F8" s="88"/>
    </row>
    <row r="9" spans="1:9" x14ac:dyDescent="0.2">
      <c r="A9" s="86"/>
      <c r="E9" s="89"/>
      <c r="F9" s="88"/>
    </row>
    <row r="10" spans="1:9" ht="13.5" thickBot="1" x14ac:dyDescent="0.25">
      <c r="A10" s="90" t="s">
        <v>70</v>
      </c>
      <c r="B10" s="91"/>
      <c r="C10" s="90"/>
      <c r="D10" s="90"/>
      <c r="E10" s="90"/>
      <c r="H10" s="90"/>
      <c r="I10" s="89" t="s">
        <v>2</v>
      </c>
    </row>
    <row r="11" spans="1:9" ht="45.75" customHeight="1" x14ac:dyDescent="0.2">
      <c r="A11" s="92"/>
      <c r="B11" s="93" t="s">
        <v>30</v>
      </c>
      <c r="C11" s="94" t="s">
        <v>100</v>
      </c>
      <c r="D11" s="95" t="s">
        <v>66</v>
      </c>
      <c r="E11" s="96" t="s">
        <v>67</v>
      </c>
      <c r="F11" s="97" t="s">
        <v>68</v>
      </c>
      <c r="G11" s="97" t="s">
        <v>69</v>
      </c>
      <c r="H11" s="97" t="s">
        <v>143</v>
      </c>
      <c r="I11" s="97" t="s">
        <v>144</v>
      </c>
    </row>
    <row r="12" spans="1:9" x14ac:dyDescent="0.2">
      <c r="A12" s="98">
        <v>1</v>
      </c>
      <c r="B12" s="99">
        <v>2</v>
      </c>
      <c r="C12" s="99">
        <v>3</v>
      </c>
      <c r="D12" s="99">
        <v>4</v>
      </c>
      <c r="E12" s="98">
        <v>5</v>
      </c>
      <c r="F12" s="99">
        <v>6</v>
      </c>
      <c r="G12" s="98">
        <v>7</v>
      </c>
      <c r="H12" s="98">
        <v>8</v>
      </c>
      <c r="I12" s="98">
        <v>9</v>
      </c>
    </row>
    <row r="13" spans="1:9" x14ac:dyDescent="0.2">
      <c r="A13" s="100"/>
      <c r="B13" s="101"/>
      <c r="C13" s="101"/>
      <c r="D13" s="102"/>
      <c r="E13" s="102"/>
      <c r="F13" s="103"/>
      <c r="G13" s="103"/>
      <c r="H13" s="103"/>
      <c r="I13" s="103"/>
    </row>
    <row r="14" spans="1:9" x14ac:dyDescent="0.2">
      <c r="A14" s="104" t="s">
        <v>58</v>
      </c>
      <c r="B14" s="105"/>
      <c r="C14" s="105"/>
      <c r="D14" s="106"/>
      <c r="E14" s="106"/>
      <c r="F14" s="107"/>
      <c r="G14" s="107"/>
      <c r="H14" s="107"/>
      <c r="I14" s="107"/>
    </row>
    <row r="15" spans="1:9" x14ac:dyDescent="0.2">
      <c r="A15" s="108" t="s">
        <v>59</v>
      </c>
      <c r="B15" s="109"/>
      <c r="C15" s="10">
        <f>'Прогнозни данни'!B32/-1000</f>
        <v>0</v>
      </c>
      <c r="D15" s="105" t="s">
        <v>55</v>
      </c>
      <c r="E15" s="105" t="s">
        <v>55</v>
      </c>
      <c r="F15" s="105" t="s">
        <v>55</v>
      </c>
      <c r="G15" s="105" t="s">
        <v>55</v>
      </c>
      <c r="H15" s="105" t="s">
        <v>55</v>
      </c>
      <c r="I15" s="105" t="s">
        <v>55</v>
      </c>
    </row>
    <row r="16" spans="1:9" x14ac:dyDescent="0.2">
      <c r="A16" s="108" t="s">
        <v>60</v>
      </c>
      <c r="B16" s="109"/>
      <c r="C16" s="10">
        <f>'Прогнозни данни'!B33/-1000</f>
        <v>0</v>
      </c>
      <c r="D16" s="105" t="s">
        <v>55</v>
      </c>
      <c r="E16" s="105" t="s">
        <v>55</v>
      </c>
      <c r="F16" s="105" t="s">
        <v>55</v>
      </c>
      <c r="G16" s="105" t="s">
        <v>55</v>
      </c>
      <c r="H16" s="105" t="s">
        <v>55</v>
      </c>
      <c r="I16" s="105" t="s">
        <v>55</v>
      </c>
    </row>
    <row r="17" spans="1:9" x14ac:dyDescent="0.2">
      <c r="A17" s="110" t="s">
        <v>63</v>
      </c>
      <c r="B17" s="9">
        <f>SUM(C17:G17)</f>
        <v>0</v>
      </c>
      <c r="C17" s="16">
        <f>C15+C16</f>
        <v>0</v>
      </c>
      <c r="D17" s="111"/>
      <c r="E17" s="111"/>
      <c r="F17" s="112"/>
      <c r="G17" s="112"/>
      <c r="H17" s="112"/>
      <c r="I17" s="112"/>
    </row>
    <row r="18" spans="1:9" x14ac:dyDescent="0.2">
      <c r="A18" s="108"/>
      <c r="B18" s="109"/>
      <c r="C18" s="109"/>
      <c r="D18" s="109"/>
      <c r="E18" s="109"/>
      <c r="F18" s="113"/>
      <c r="G18" s="113"/>
      <c r="H18" s="113"/>
      <c r="I18" s="113"/>
    </row>
    <row r="19" spans="1:9" x14ac:dyDescent="0.2">
      <c r="A19" s="114" t="s">
        <v>9</v>
      </c>
      <c r="B19" s="10"/>
      <c r="C19" s="10"/>
      <c r="D19" s="10"/>
      <c r="E19" s="10"/>
      <c r="F19" s="12"/>
      <c r="G19" s="12"/>
      <c r="H19" s="12"/>
      <c r="I19" s="12"/>
    </row>
    <row r="20" spans="1:9" x14ac:dyDescent="0.2">
      <c r="A20" s="115" t="s">
        <v>61</v>
      </c>
      <c r="B20" s="109"/>
      <c r="C20" s="109"/>
      <c r="D20" s="10">
        <f>('Прогнозни данни'!C9/1000)-('Прогнозни данни'!C10/1000)</f>
        <v>0</v>
      </c>
      <c r="E20" s="10">
        <f>('Прогнозни данни'!C11/1000)-('Прогнозни данни'!C12/1000)</f>
        <v>0</v>
      </c>
      <c r="F20" s="10">
        <f>('Прогнозни данни'!C13/1000)-('Прогнозни данни'!C14/1000)</f>
        <v>0</v>
      </c>
      <c r="G20" s="10">
        <f>('Прогнозни данни'!C15/1000)-('Прогнозни данни'!C16/1000)</f>
        <v>0</v>
      </c>
      <c r="H20" s="10">
        <f>('Прогнозни данни'!C17/1000)-('Прогнозни данни'!C18/1000)</f>
        <v>0</v>
      </c>
      <c r="I20" s="10">
        <f>('Прогнозни данни'!C19/1000)-('Прогнозни данни'!C20/1000)</f>
        <v>0</v>
      </c>
    </row>
    <row r="21" spans="1:9" x14ac:dyDescent="0.2">
      <c r="A21" s="108" t="s">
        <v>62</v>
      </c>
      <c r="B21" s="109"/>
      <c r="C21" s="109"/>
      <c r="D21" s="10">
        <f>('Прогнозни данни'!E9/1000)-('Прогнозни данни'!E10/1000)</f>
        <v>0</v>
      </c>
      <c r="E21" s="10">
        <f>('Прогнозни данни'!E11/1000)-('Прогнозни данни'!E12/1000)</f>
        <v>0</v>
      </c>
      <c r="F21" s="10">
        <f>('Прогнозни данни'!E13/1000)-('Прогнозни данни'!E14/1000)</f>
        <v>0</v>
      </c>
      <c r="G21" s="10">
        <f>('Прогнозни данни'!E15/1000)-('Прогнозни данни'!E16/1000)</f>
        <v>0</v>
      </c>
      <c r="H21" s="10">
        <f>('Прогнозни данни'!E17/1000)-('Прогнозни данни'!E18/1000)</f>
        <v>0</v>
      </c>
      <c r="I21" s="10">
        <f>('Прогнозни данни'!E19/1000)-('Прогнозни данни'!E20/1000)</f>
        <v>0</v>
      </c>
    </row>
    <row r="22" spans="1:9" x14ac:dyDescent="0.2">
      <c r="A22" s="116" t="s">
        <v>90</v>
      </c>
      <c r="B22" s="9">
        <f>SUM(C22:G22)</f>
        <v>0</v>
      </c>
      <c r="C22" s="9"/>
      <c r="D22" s="9">
        <f t="shared" ref="D22:I22" si="0">SUM(D20:D21)</f>
        <v>0</v>
      </c>
      <c r="E22" s="9">
        <f t="shared" si="0"/>
        <v>0</v>
      </c>
      <c r="F22" s="11">
        <f t="shared" si="0"/>
        <v>0</v>
      </c>
      <c r="G22" s="11">
        <f t="shared" si="0"/>
        <v>0</v>
      </c>
      <c r="H22" s="11">
        <f t="shared" si="0"/>
        <v>0</v>
      </c>
      <c r="I22" s="11">
        <f t="shared" si="0"/>
        <v>0</v>
      </c>
    </row>
    <row r="23" spans="1:9" x14ac:dyDescent="0.2">
      <c r="A23" s="108"/>
      <c r="B23" s="109"/>
      <c r="C23" s="109"/>
      <c r="D23" s="109"/>
      <c r="E23" s="109"/>
      <c r="F23" s="113"/>
      <c r="G23" s="113"/>
      <c r="H23" s="113"/>
      <c r="I23" s="113"/>
    </row>
    <row r="24" spans="1:9" x14ac:dyDescent="0.2">
      <c r="A24" s="114" t="s">
        <v>64</v>
      </c>
      <c r="B24" s="109"/>
      <c r="C24" s="109"/>
      <c r="D24" s="109"/>
      <c r="E24" s="109"/>
      <c r="F24" s="113"/>
      <c r="G24" s="113"/>
      <c r="H24" s="113"/>
      <c r="I24" s="113"/>
    </row>
    <row r="25" spans="1:9" x14ac:dyDescent="0.2">
      <c r="A25" s="108" t="s">
        <v>65</v>
      </c>
      <c r="B25" s="109"/>
      <c r="C25" s="109"/>
      <c r="D25" s="10">
        <f>('Прогнозни данни'!B10/1000)-('Прогнозни данни'!B9/1000)</f>
        <v>0</v>
      </c>
      <c r="E25" s="10">
        <f>('Прогнозни данни'!B12/1000)-('Прогнозни данни'!B11/1000)</f>
        <v>0</v>
      </c>
      <c r="F25" s="10">
        <f>('Прогнозни данни'!B14/1000)-('Прогнозни данни'!B13/1000)</f>
        <v>0</v>
      </c>
      <c r="G25" s="10">
        <f>('Прогнозни данни'!B16/1000)-('Прогнозни данни'!B15/1000)</f>
        <v>0</v>
      </c>
      <c r="H25" s="10">
        <f>('Прогнозни данни'!B18/1000)-('Прогнозни данни'!B17/1000)</f>
        <v>0</v>
      </c>
      <c r="I25" s="10">
        <f>('Прогнозни данни'!B20/1000)-('Прогнозни данни'!B19/1000)</f>
        <v>0</v>
      </c>
    </row>
    <row r="26" spans="1:9" x14ac:dyDescent="0.2">
      <c r="A26" s="110" t="s">
        <v>147</v>
      </c>
      <c r="B26" s="9">
        <f>SUM(D26:G26)</f>
        <v>0</v>
      </c>
      <c r="C26" s="9"/>
      <c r="D26" s="9">
        <f t="shared" ref="D26:I26" si="1">D25</f>
        <v>0</v>
      </c>
      <c r="E26" s="9">
        <f t="shared" si="1"/>
        <v>0</v>
      </c>
      <c r="F26" s="9">
        <f t="shared" si="1"/>
        <v>0</v>
      </c>
      <c r="G26" s="9">
        <f t="shared" si="1"/>
        <v>0</v>
      </c>
      <c r="H26" s="9">
        <f t="shared" si="1"/>
        <v>0</v>
      </c>
      <c r="I26" s="9">
        <f t="shared" si="1"/>
        <v>0</v>
      </c>
    </row>
    <row r="27" spans="1:9" x14ac:dyDescent="0.2">
      <c r="A27" s="108"/>
      <c r="B27" s="109"/>
      <c r="C27" s="109"/>
      <c r="D27" s="109"/>
      <c r="E27" s="109"/>
      <c r="F27" s="113"/>
      <c r="G27" s="113"/>
      <c r="H27" s="113"/>
      <c r="I27" s="113"/>
    </row>
    <row r="28" spans="1:9" ht="13.5" thickBot="1" x14ac:dyDescent="0.25">
      <c r="A28" s="117" t="s">
        <v>57</v>
      </c>
      <c r="B28" s="13">
        <f>B17+B22+B26</f>
        <v>0</v>
      </c>
      <c r="C28" s="13">
        <f t="shared" ref="C28:I28" si="2">C26+C22+C17</f>
        <v>0</v>
      </c>
      <c r="D28" s="13">
        <f t="shared" si="2"/>
        <v>0</v>
      </c>
      <c r="E28" s="13">
        <f t="shared" si="2"/>
        <v>0</v>
      </c>
      <c r="F28" s="13">
        <f t="shared" si="2"/>
        <v>0</v>
      </c>
      <c r="G28" s="13">
        <f t="shared" si="2"/>
        <v>0</v>
      </c>
      <c r="H28" s="13">
        <f t="shared" si="2"/>
        <v>0</v>
      </c>
      <c r="I28" s="13">
        <f t="shared" si="2"/>
        <v>0</v>
      </c>
    </row>
    <row r="29" spans="1:9" ht="13.5" thickBot="1" x14ac:dyDescent="0.25"/>
    <row r="30" spans="1:9" ht="13.5" thickBot="1" x14ac:dyDescent="0.25">
      <c r="A30" s="118" t="s">
        <v>103</v>
      </c>
      <c r="B30" s="18">
        <v>0.08</v>
      </c>
    </row>
    <row r="31" spans="1:9" ht="13.5" thickBot="1" x14ac:dyDescent="0.25">
      <c r="A31" s="118" t="s">
        <v>102</v>
      </c>
      <c r="B31" s="17"/>
      <c r="C31" s="19">
        <f>ROUND(C28/(1+$B$30)^0,4)</f>
        <v>0</v>
      </c>
      <c r="D31" s="19">
        <f>ROUND(D28/(1+$B$30)^1,4)</f>
        <v>0</v>
      </c>
      <c r="E31" s="19">
        <f>ROUND(E28/(1+$B$30)^2,4)</f>
        <v>0</v>
      </c>
      <c r="F31" s="19">
        <f>ROUND(F28/(1+$B$30)^3,4)</f>
        <v>0</v>
      </c>
      <c r="G31" s="19">
        <f>ROUND(G28/(1+$B$30)^4,4)</f>
        <v>0</v>
      </c>
      <c r="H31" s="19">
        <f>ROUND(H28/(1+$B$30)^5,4)</f>
        <v>0</v>
      </c>
      <c r="I31" s="19">
        <f>ROUND(I28/(1+$B$30)^6,4)</f>
        <v>0</v>
      </c>
    </row>
    <row r="32" spans="1:9" ht="13.5" thickBot="1" x14ac:dyDescent="0.25">
      <c r="A32" s="119" t="s">
        <v>106</v>
      </c>
      <c r="B32" s="20"/>
      <c r="C32" s="21">
        <f>SUM($C$31:C31)</f>
        <v>0</v>
      </c>
      <c r="D32" s="21">
        <f>SUM($C$31:D31)</f>
        <v>0</v>
      </c>
      <c r="E32" s="21">
        <f>SUM($C$31:E31)</f>
        <v>0</v>
      </c>
      <c r="F32" s="21">
        <f>SUM($C$31:F31)</f>
        <v>0</v>
      </c>
      <c r="G32" s="21">
        <f>SUM($C$31:G31)</f>
        <v>0</v>
      </c>
      <c r="H32" s="21">
        <f>SUM($C$31:H31)</f>
        <v>0</v>
      </c>
      <c r="I32" s="21">
        <f>SUM($C$31:I31)</f>
        <v>0</v>
      </c>
    </row>
    <row r="33" spans="2:2" x14ac:dyDescent="0.2">
      <c r="B33" s="120"/>
    </row>
    <row r="34" spans="2:2" x14ac:dyDescent="0.2">
      <c r="B34" s="120"/>
    </row>
  </sheetData>
  <sheetProtection formatColumns="0" formatRows="0"/>
  <phoneticPr fontId="1" type="noConversion"/>
  <pageMargins left="0.35433070866141736" right="0.35433070866141736" top="0.78740157480314965" bottom="0.78740157480314965" header="0.51181102362204722" footer="0.51181102362204722"/>
  <pageSetup paperSize="9" scale="90" fitToHeight="2" orientation="landscape" r:id="rId1"/>
  <headerFooter alignWithMargins="0">
    <oddHeader>&amp;A&amp;RPage &amp;P</oddHeader>
  </headerFooter>
  <ignoredErrors>
    <ignoredError sqref="D18:G19 E17:G17 D22:G24 D27:G27 B18:B21 B23:B25 B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5</vt:i4>
      </vt:variant>
      <vt:variant>
        <vt:lpstr>Наименувани диапазони</vt:lpstr>
      </vt:variant>
      <vt:variant>
        <vt:i4>5</vt:i4>
      </vt:variant>
    </vt:vector>
  </HeadingPairs>
  <TitlesOfParts>
    <vt:vector size="10" baseType="lpstr">
      <vt:lpstr>Заглавна страница</vt:lpstr>
      <vt:lpstr>Счетоводни отчети 2015-2017</vt:lpstr>
      <vt:lpstr>Прогнозни приходи</vt:lpstr>
      <vt:lpstr>Прогнозни данни</vt:lpstr>
      <vt:lpstr>Прогнозен ОПП</vt:lpstr>
      <vt:lpstr>'Заглавна страница'!Област_печат</vt:lpstr>
      <vt:lpstr>'Прогнозен ОПП'!Област_печат</vt:lpstr>
      <vt:lpstr>'Прогнозни данни'!Област_печат</vt:lpstr>
      <vt:lpstr>'Прогнозни приходи'!Област_печат</vt:lpstr>
      <vt:lpstr>'Счетоводни отчети 2015-2017'!Област_печат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Financials</dc:title>
  <dc:creator>.</dc:creator>
  <cp:lastModifiedBy>Fujitsu</cp:lastModifiedBy>
  <cp:lastPrinted>2018-01-18T23:06:19Z</cp:lastPrinted>
  <dcterms:created xsi:type="dcterms:W3CDTF">2007-10-13T19:46:46Z</dcterms:created>
  <dcterms:modified xsi:type="dcterms:W3CDTF">2020-08-11T08:39:47Z</dcterms:modified>
</cp:coreProperties>
</file>